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Cuenta Pública Anual 2024\Formatos  Trabajados\"/>
    </mc:Choice>
  </mc:AlternateContent>
  <xr:revisionPtr revIDLastSave="0" documentId="13_ncr:1_{97FCC96E-45CA-4713-9B9A-1BFF16C67144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D38" i="5"/>
  <c r="G38" i="5" s="1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D25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D18" i="5"/>
  <c r="G18" i="5" s="1"/>
  <c r="D17" i="5"/>
  <c r="G17" i="5" s="1"/>
  <c r="D8" i="5"/>
  <c r="D9" i="5"/>
  <c r="G9" i="5" s="1"/>
  <c r="D10" i="5"/>
  <c r="G10" i="5" s="1"/>
  <c r="D11" i="5"/>
  <c r="G11" i="5" s="1"/>
  <c r="D12" i="5"/>
  <c r="G12" i="5" s="1"/>
  <c r="D13" i="5"/>
  <c r="G13" i="5" s="1"/>
  <c r="D14" i="5"/>
  <c r="G14" i="5" s="1"/>
  <c r="D7" i="5"/>
  <c r="G7" i="5" s="1"/>
  <c r="C36" i="5"/>
  <c r="E36" i="5"/>
  <c r="F36" i="5"/>
  <c r="C25" i="5"/>
  <c r="E25" i="5"/>
  <c r="E42" i="5" s="1"/>
  <c r="F25" i="5"/>
  <c r="F42" i="5" s="1"/>
  <c r="C16" i="5"/>
  <c r="E16" i="5"/>
  <c r="F16" i="5"/>
  <c r="C6" i="5"/>
  <c r="C42" i="5" s="1"/>
  <c r="E6" i="5"/>
  <c r="F6" i="5"/>
  <c r="D36" i="5" l="1"/>
  <c r="D6" i="5"/>
  <c r="D42" i="5" s="1"/>
  <c r="G8" i="5"/>
  <c r="G6" i="5" s="1"/>
  <c r="G28" i="5"/>
  <c r="G25" i="5" s="1"/>
  <c r="D16" i="5"/>
  <c r="G19" i="5"/>
  <c r="G16" i="5" s="1"/>
  <c r="G39" i="5"/>
  <c r="G36" i="5" s="1"/>
  <c r="C52" i="4"/>
  <c r="E52" i="4"/>
  <c r="F52" i="4"/>
  <c r="G44" i="4"/>
  <c r="G46" i="4"/>
  <c r="G38" i="4"/>
  <c r="D40" i="4"/>
  <c r="G40" i="4" s="1"/>
  <c r="D42" i="4"/>
  <c r="G42" i="4" s="1"/>
  <c r="D44" i="4"/>
  <c r="D46" i="4"/>
  <c r="D48" i="4"/>
  <c r="G48" i="4" s="1"/>
  <c r="D50" i="4"/>
  <c r="G50" i="4" s="1"/>
  <c r="D38" i="4"/>
  <c r="D52" i="4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7" i="4"/>
  <c r="G7" i="4" s="1"/>
  <c r="C16" i="4"/>
  <c r="E16" i="4"/>
  <c r="F16" i="4"/>
  <c r="G6" i="8"/>
  <c r="G16" i="8" s="1"/>
  <c r="E16" i="8"/>
  <c r="F16" i="8"/>
  <c r="D8" i="8"/>
  <c r="G8" i="8" s="1"/>
  <c r="D10" i="8"/>
  <c r="G10" i="8" s="1"/>
  <c r="D12" i="8"/>
  <c r="G12" i="8" s="1"/>
  <c r="D14" i="8"/>
  <c r="G14" i="8" s="1"/>
  <c r="D6" i="8"/>
  <c r="D16" i="8" s="1"/>
  <c r="C16" i="8"/>
  <c r="E76" i="6"/>
  <c r="F76" i="6" s="1"/>
  <c r="E73" i="6"/>
  <c r="F73" i="6" s="1"/>
  <c r="E66" i="6"/>
  <c r="G66" i="6" s="1"/>
  <c r="E63" i="6"/>
  <c r="E62" i="6"/>
  <c r="F62" i="6" s="1"/>
  <c r="E59" i="6"/>
  <c r="F59" i="6" s="1"/>
  <c r="D76" i="6"/>
  <c r="G76" i="6" s="1"/>
  <c r="D75" i="6"/>
  <c r="D74" i="6"/>
  <c r="D73" i="6"/>
  <c r="G73" i="6" s="1"/>
  <c r="D72" i="6"/>
  <c r="E72" i="6" s="1"/>
  <c r="F72" i="6" s="1"/>
  <c r="D71" i="6"/>
  <c r="E71" i="6" s="1"/>
  <c r="F71" i="6" s="1"/>
  <c r="D70" i="6"/>
  <c r="D69" i="6" s="1"/>
  <c r="D68" i="6"/>
  <c r="E68" i="6" s="1"/>
  <c r="F68" i="6" s="1"/>
  <c r="D67" i="6"/>
  <c r="E67" i="6" s="1"/>
  <c r="D66" i="6"/>
  <c r="D65" i="6" s="1"/>
  <c r="D64" i="6"/>
  <c r="D63" i="6"/>
  <c r="G63" i="6" s="1"/>
  <c r="D62" i="6"/>
  <c r="D61" i="6"/>
  <c r="E61" i="6" s="1"/>
  <c r="D60" i="6"/>
  <c r="D59" i="6"/>
  <c r="G59" i="6" s="1"/>
  <c r="D58" i="6"/>
  <c r="D56" i="6"/>
  <c r="D55" i="6"/>
  <c r="D53" i="6" s="1"/>
  <c r="D54" i="6"/>
  <c r="E54" i="6" s="1"/>
  <c r="G50" i="6"/>
  <c r="G46" i="6"/>
  <c r="D52" i="6"/>
  <c r="G52" i="6" s="1"/>
  <c r="D51" i="6"/>
  <c r="G51" i="6" s="1"/>
  <c r="D50" i="6"/>
  <c r="D49" i="6"/>
  <c r="G49" i="6" s="1"/>
  <c r="D48" i="6"/>
  <c r="G48" i="6" s="1"/>
  <c r="D47" i="6"/>
  <c r="G47" i="6" s="1"/>
  <c r="D46" i="6"/>
  <c r="D45" i="6"/>
  <c r="G45" i="6" s="1"/>
  <c r="D44" i="6"/>
  <c r="G42" i="6"/>
  <c r="G39" i="6"/>
  <c r="G38" i="6"/>
  <c r="G35" i="6"/>
  <c r="G34" i="6"/>
  <c r="G30" i="6"/>
  <c r="G29" i="6"/>
  <c r="G26" i="6"/>
  <c r="G25" i="6"/>
  <c r="G21" i="6"/>
  <c r="G20" i="6"/>
  <c r="G17" i="6"/>
  <c r="G16" i="6"/>
  <c r="C69" i="6"/>
  <c r="C65" i="6"/>
  <c r="C57" i="6"/>
  <c r="C53" i="6"/>
  <c r="C43" i="6"/>
  <c r="E43" i="6"/>
  <c r="F43" i="6"/>
  <c r="D42" i="6"/>
  <c r="D41" i="6"/>
  <c r="G41" i="6" s="1"/>
  <c r="D40" i="6"/>
  <c r="G40" i="6" s="1"/>
  <c r="D39" i="6"/>
  <c r="D38" i="6"/>
  <c r="D37" i="6"/>
  <c r="G37" i="6" s="1"/>
  <c r="D36" i="6"/>
  <c r="G36" i="6" s="1"/>
  <c r="D35" i="6"/>
  <c r="D34" i="6"/>
  <c r="D32" i="6"/>
  <c r="G32" i="6" s="1"/>
  <c r="D31" i="6"/>
  <c r="G31" i="6" s="1"/>
  <c r="D30" i="6"/>
  <c r="D29" i="6"/>
  <c r="D28" i="6"/>
  <c r="G28" i="6" s="1"/>
  <c r="D27" i="6"/>
  <c r="G27" i="6" s="1"/>
  <c r="D26" i="6"/>
  <c r="D25" i="6"/>
  <c r="D24" i="6"/>
  <c r="G24" i="6" s="1"/>
  <c r="D22" i="6"/>
  <c r="G22" i="6" s="1"/>
  <c r="D21" i="6"/>
  <c r="D20" i="6"/>
  <c r="D19" i="6"/>
  <c r="G19" i="6" s="1"/>
  <c r="D18" i="6"/>
  <c r="G18" i="6" s="1"/>
  <c r="D17" i="6"/>
  <c r="D16" i="6"/>
  <c r="D15" i="6"/>
  <c r="G15" i="6" s="1"/>
  <c r="D14" i="6"/>
  <c r="G14" i="6" s="1"/>
  <c r="G13" i="6" s="1"/>
  <c r="C33" i="6"/>
  <c r="E33" i="6"/>
  <c r="F33" i="6"/>
  <c r="C23" i="6"/>
  <c r="E23" i="6"/>
  <c r="F23" i="6"/>
  <c r="C13" i="6"/>
  <c r="E13" i="6"/>
  <c r="F13" i="6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6" i="6"/>
  <c r="G6" i="6" s="1"/>
  <c r="G5" i="6" s="1"/>
  <c r="C5" i="6"/>
  <c r="C77" i="6" s="1"/>
  <c r="E5" i="6"/>
  <c r="F5" i="6"/>
  <c r="B36" i="5"/>
  <c r="B25" i="5"/>
  <c r="B16" i="5"/>
  <c r="B6" i="5"/>
  <c r="B42" i="5" s="1"/>
  <c r="B52" i="4"/>
  <c r="B16" i="4"/>
  <c r="B16" i="8"/>
  <c r="B69" i="6"/>
  <c r="B65" i="6"/>
  <c r="B57" i="6"/>
  <c r="B53" i="6"/>
  <c r="B43" i="6"/>
  <c r="B33" i="6"/>
  <c r="B23" i="6"/>
  <c r="B13" i="6"/>
  <c r="B5" i="6"/>
  <c r="B77" i="6" s="1"/>
  <c r="F61" i="6" l="1"/>
  <c r="G61" i="6"/>
  <c r="F75" i="6"/>
  <c r="F67" i="6"/>
  <c r="G67" i="6"/>
  <c r="G42" i="5"/>
  <c r="E53" i="6"/>
  <c r="G54" i="6"/>
  <c r="G52" i="4"/>
  <c r="G23" i="6"/>
  <c r="G65" i="6"/>
  <c r="G74" i="6"/>
  <c r="E55" i="6"/>
  <c r="F55" i="6" s="1"/>
  <c r="D43" i="6"/>
  <c r="E56" i="6"/>
  <c r="G56" i="6" s="1"/>
  <c r="F66" i="6"/>
  <c r="E74" i="6"/>
  <c r="F74" i="6" s="1"/>
  <c r="G62" i="6"/>
  <c r="G71" i="6"/>
  <c r="E70" i="6"/>
  <c r="F70" i="6" s="1"/>
  <c r="F69" i="6" s="1"/>
  <c r="G70" i="6"/>
  <c r="D23" i="6"/>
  <c r="D33" i="6"/>
  <c r="E65" i="6"/>
  <c r="G44" i="6"/>
  <c r="G43" i="6" s="1"/>
  <c r="D57" i="6"/>
  <c r="E60" i="6"/>
  <c r="F60" i="6" s="1"/>
  <c r="F63" i="6"/>
  <c r="E75" i="6"/>
  <c r="G75" i="6" s="1"/>
  <c r="G55" i="6"/>
  <c r="G68" i="6"/>
  <c r="G72" i="6"/>
  <c r="D16" i="4"/>
  <c r="G33" i="6"/>
  <c r="D13" i="6"/>
  <c r="E58" i="6"/>
  <c r="E64" i="6"/>
  <c r="F64" i="6" s="1"/>
  <c r="G16" i="4"/>
  <c r="E69" i="6"/>
  <c r="G69" i="6" s="1"/>
  <c r="E57" i="6"/>
  <c r="E77" i="6" s="1"/>
  <c r="F54" i="6"/>
  <c r="D5" i="6"/>
  <c r="D77" i="6" s="1"/>
  <c r="F56" i="6" l="1"/>
  <c r="G64" i="6"/>
  <c r="F58" i="6"/>
  <c r="F57" i="6" s="1"/>
  <c r="G58" i="6"/>
  <c r="F53" i="6"/>
  <c r="G57" i="6"/>
  <c r="G60" i="6"/>
  <c r="G53" i="6"/>
  <c r="G77" i="6" s="1"/>
  <c r="F65" i="6"/>
  <c r="F77" i="6" l="1"/>
</calcChain>
</file>

<file path=xl/sharedStrings.xml><?xml version="1.0" encoding="utf-8"?>
<sst xmlns="http://schemas.openxmlformats.org/spreadsheetml/2006/main" count="212" uniqueCount="145">
  <si>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</si>
  <si>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</si>
  <si>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</si>
  <si>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</si>
  <si>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</si>
  <si>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</si>
  <si>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</si>
  <si>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</si>
  <si>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</si>
  <si>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</si>
  <si>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</si>
  <si>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</si>
  <si>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</si>
  <si>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</si>
  <si>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</si>
  <si>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</si>
  <si>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</si>
  <si>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</si>
  <si>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</si>
  <si>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</si>
  <si>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</si>
  <si>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</si>
  <si>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</si>
  <si>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</si>
  <si>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</si>
  <si>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</si>
  <si>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</si>
  <si>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</si>
  <si>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</si>
  <si>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</si>
  <si>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</si>
  <si>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</si>
  <si>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</si>
  <si>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</si>
  <si>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</si>
  <si>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</si>
  <si>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</si>
  <si>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</si>
  <si>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</si>
  <si>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</si>
  <si>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</si>
  <si>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</si>
  <si>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</si>
  <si>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</si>
  <si>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</si>
  <si>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</si>
  <si>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</si>
  <si>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</si>
  <si>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</si>
  <si>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</si>
  <si>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</si>
  <si>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</si>
  <si>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</si>
  <si>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</si>
  <si>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</si>
  <si>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</si>
  <si>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</si>
  <si>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</si>
  <si>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</si>
  <si>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</si>
  <si>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</si>
  <si>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</si>
  <si>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</si>
  <si>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</si>
  <si>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</si>
  <si>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</si>
  <si>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</si>
  <si>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</si>
  <si>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</si>
  <si>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</si>
  <si>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</si>
  <si>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</si>
  <si>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</si>
  <si>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</si>
  <si>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</si>
  <si>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</si>
  <si>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</si>
  <si>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</si>
  <si>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</si>
  <si>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</si>
  <si>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</si>
  <si>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</si>
  <si>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</si>
  <si>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</si>
  <si>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</si>
  <si>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</si>
  <si>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</si>
  <si>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</si>
  <si>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</si>
  <si>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</si>
  <si>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</si>
  <si>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</si>
  <si>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</si>
  <si>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</si>
  <si>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</si>
  <si>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</si>
  <si>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</si>
  <si>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</si>
  <si>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</si>
  <si>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</si>
  <si>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</si>
  <si>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</si>
  <si>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</si>
  <si>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</si>
  <si>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</si>
  <si>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</si>
  <si>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</si>
  <si>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</si>
  <si>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</si>
  <si>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</si>
  <si>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</si>
  <si>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</si>
  <si>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</si>
  <si>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</si>
  <si>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</si>
  <si>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</si>
  <si>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</si>
  <si>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</si>
  <si>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</si>
  <si>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</si>
  <si>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</si>
  <si>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</si>
  <si>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</si>
  <si>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</si>
  <si>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</si>
  <si>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</si>
  <si>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</si>
  <si>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</si>
  <si>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INSTITUTO CULTURAL DE LEÓN
Estado Analítico del Ejercicio del Presupuesto de Egresos
Clasificación por Objeto del Gasto (Capítulo y Concepto)
Del 01 de Enero al 31 de Diciembre de 2024</t>
  </si>
  <si>
    <t>DIRECTORA GENERAL
LIC. LISETTE AHEDO ESPINOSA</t>
  </si>
  <si>
    <t>DIRECTORA DE ADMINISTRACIÓN Y FINANZAS 
C.P. VERÓNICA GONZÁLEZ MORENO</t>
  </si>
  <si>
    <t>INSTITUTO CULTURAL DE LEÓN
Estado Analítico del Ejercicio del Presupuesto de Egresos
Clasificación Económica (por Tipo de Gasto)
Del 01 de Enero al 31 de Diciembre de 2024</t>
  </si>
  <si>
    <t>Bajo protesta de decir verdad declaramos que los Estados Financieros y sus notas, son razonablemente correctos y son responsabilidad del emisor.</t>
  </si>
  <si>
    <t>INSTITUTO CULTURAL DE LEÓN
Estado Analítico del Ejercicio del Presupuesto de Egresos
Clasificación Administrativa
Del 01 de Enero al 31 de Diciembre de 2024</t>
  </si>
  <si>
    <t>Gobierno (Federal/Estatal/Municipal) de INSTITUTO CULTURAL DE LEÓN
Estado Analítico del Ejercicio del Presupuesto de Egresos
Clasificación Administrativa
Del 01 de Enero al 31 de Diciembre de 2024</t>
  </si>
  <si>
    <t>Sector Paraestatal del Gobierno (Federal/Estatal/Municipal) de INSTITUTO CULTURAL DE LEÓN
Estado Analítico del Ejercicio del Presupuesto de Egresos
Clasificación Administrativa
Del 01 de Enero al 31 de Diciembre de 2024</t>
  </si>
  <si>
    <t>INSTITUTO CULTURAL DE LEÓN
Estado Analítico del Ejercicio del Presupuesto de Egresos
Clasificación Funcional (Finalidad y Función)
Del 01 de Enero al 31 de Diciembre de 2024</t>
  </si>
  <si>
    <t>100 DIRECCION GENERAL</t>
  </si>
  <si>
    <t>200 DIRECCION DE ADMINISTRACION Y FINANZAS</t>
  </si>
  <si>
    <t>300 DIRECCIÓN DE COMUNICACIÓN Y RELACIONE</t>
  </si>
  <si>
    <t>400 DIRECCION DE DESARROLLO ARTÍSTICO</t>
  </si>
  <si>
    <t>500 DIRECCION DESARROLLO ACADEMICO</t>
  </si>
  <si>
    <t>600 DIRECCION DE FOMENTO CULTURAL Y PATRIMON</t>
  </si>
  <si>
    <t>700 DIRECCION DE INFRASTRUCTURA Y SERVICIOS</t>
  </si>
  <si>
    <t>1000 DIRECCIÓN DE MÚSICA Y GRUPOS REPRESENTAT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</si>
</sst>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>
      <alignment vertical="top"/>
    </xf>
    <xf numFmtId="4" fontId="2" fillId="0" borderId="14" xfId="0" applyNumberFormat="1" applyFont="1" applyBorder="1" applyAlignment="1" applyProtection="1">
      <alignment horizontal="right"/>
      <protection locked="0"/>
    </xf>
    <xf numFmtId="4" fontId="0" fillId="0" borderId="14" xfId="0" applyNumberFormat="1" applyBorder="1"/>
    <xf numFmtId="4" fontId="6" fillId="0" borderId="12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2" fillId="0" borderId="3" xfId="0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2" fillId="0" borderId="2" xfId="9" applyNumberFormat="1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showGridLines="0" tabSelected="1" topLeftCell="A39" zoomScaleNormal="100" workbookViewId="0">
      <selection activeCell="J66" sqref="J6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60" t="s">
        <v>128</v>
      </c>
      <c r="B1" s="61"/>
      <c r="C1" s="61"/>
      <c r="D1" s="61"/>
      <c r="E1" s="61"/>
      <c r="F1" s="61"/>
      <c r="G1" s="62"/>
    </row>
    <row r="2" spans="1:7" x14ac:dyDescent="0.2">
      <c r="A2" s="23"/>
      <c r="B2" s="26" t="s">
        <v>0</v>
      </c>
      <c r="C2" s="27"/>
      <c r="D2" s="27"/>
      <c r="E2" s="27"/>
      <c r="F2" s="28"/>
      <c r="G2" s="63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6">
        <f>SUM(B6:B12)</f>
        <v>63314400</v>
      </c>
      <c r="C5" s="46">
        <f t="shared" ref="C5:G5" si="0">SUM(C6:C12)</f>
        <v>-1.1641532182693481E-10</v>
      </c>
      <c r="D5" s="46">
        <f t="shared" si="0"/>
        <v>63314400</v>
      </c>
      <c r="E5" s="46">
        <f t="shared" si="0"/>
        <v>63314400</v>
      </c>
      <c r="F5" s="49">
        <f t="shared" si="0"/>
        <v>63314400</v>
      </c>
      <c r="G5" s="46">
        <f t="shared" si="0"/>
        <v>0</v>
      </c>
    </row>
    <row r="6" spans="1:7" x14ac:dyDescent="0.2">
      <c r="A6" s="37" t="s">
        <v>11</v>
      </c>
      <c r="B6" s="6">
        <v>27607377</v>
      </c>
      <c r="C6" s="47">
        <v>-1212666.6599999999</v>
      </c>
      <c r="D6" s="6">
        <f>+B6+C6</f>
        <v>26394710.34</v>
      </c>
      <c r="E6" s="6">
        <v>26394710.34</v>
      </c>
      <c r="F6" s="47">
        <v>26394710.34</v>
      </c>
      <c r="G6" s="6">
        <f>+D6-E6</f>
        <v>0</v>
      </c>
    </row>
    <row r="7" spans="1:7" x14ac:dyDescent="0.2">
      <c r="A7" s="37" t="s">
        <v>12</v>
      </c>
      <c r="B7" s="6">
        <v>7671790</v>
      </c>
      <c r="C7" s="47">
        <v>1635142.96</v>
      </c>
      <c r="D7" s="6">
        <f t="shared" ref="D7:D70" si="1">+B7+C7</f>
        <v>9306932.9600000009</v>
      </c>
      <c r="E7" s="6">
        <v>9306932.9600000009</v>
      </c>
      <c r="F7" s="47">
        <v>9306932.9600000009</v>
      </c>
      <c r="G7" s="6">
        <f t="shared" ref="G7:G70" si="2">+D7-E7</f>
        <v>0</v>
      </c>
    </row>
    <row r="8" spans="1:7" x14ac:dyDescent="0.2">
      <c r="A8" s="37" t="s">
        <v>13</v>
      </c>
      <c r="B8" s="6">
        <v>5898267</v>
      </c>
      <c r="C8" s="47">
        <v>583620.69999999995</v>
      </c>
      <c r="D8" s="6">
        <f t="shared" si="1"/>
        <v>6481887.7000000002</v>
      </c>
      <c r="E8" s="6">
        <v>6481887.7000000002</v>
      </c>
      <c r="F8" s="47">
        <v>6481887.7000000002</v>
      </c>
      <c r="G8" s="6">
        <f t="shared" si="2"/>
        <v>0</v>
      </c>
    </row>
    <row r="9" spans="1:7" x14ac:dyDescent="0.2">
      <c r="A9" s="37" t="s">
        <v>14</v>
      </c>
      <c r="B9" s="6">
        <v>10235781</v>
      </c>
      <c r="C9" s="47">
        <v>-352370.58</v>
      </c>
      <c r="D9" s="6">
        <f t="shared" si="1"/>
        <v>9883410.4199999999</v>
      </c>
      <c r="E9" s="6">
        <v>9883410.4199999999</v>
      </c>
      <c r="F9" s="47">
        <v>9883410.4199999999</v>
      </c>
      <c r="G9" s="6">
        <f t="shared" si="2"/>
        <v>0</v>
      </c>
    </row>
    <row r="10" spans="1:7" x14ac:dyDescent="0.2">
      <c r="A10" s="37" t="s">
        <v>15</v>
      </c>
      <c r="B10" s="6">
        <v>11901185</v>
      </c>
      <c r="C10" s="47">
        <v>-653726.42000000004</v>
      </c>
      <c r="D10" s="6">
        <f t="shared" si="1"/>
        <v>11247458.58</v>
      </c>
      <c r="E10" s="6">
        <v>11247458.58</v>
      </c>
      <c r="F10" s="47">
        <v>11247458.58</v>
      </c>
      <c r="G10" s="6">
        <f t="shared" si="2"/>
        <v>0</v>
      </c>
    </row>
    <row r="11" spans="1:7" x14ac:dyDescent="0.2">
      <c r="A11" s="37" t="s">
        <v>16</v>
      </c>
      <c r="B11" s="6">
        <v>0</v>
      </c>
      <c r="C11" s="47">
        <v>0</v>
      </c>
      <c r="D11" s="6">
        <f t="shared" si="1"/>
        <v>0</v>
      </c>
      <c r="E11" s="6">
        <v>0</v>
      </c>
      <c r="F11" s="47">
        <v>0</v>
      </c>
      <c r="G11" s="6">
        <f t="shared" si="2"/>
        <v>0</v>
      </c>
    </row>
    <row r="12" spans="1:7" x14ac:dyDescent="0.2">
      <c r="A12" s="37" t="s">
        <v>17</v>
      </c>
      <c r="B12" s="6">
        <v>0</v>
      </c>
      <c r="C12" s="47">
        <v>0</v>
      </c>
      <c r="D12" s="6">
        <f t="shared" si="1"/>
        <v>0</v>
      </c>
      <c r="E12" s="6">
        <v>0</v>
      </c>
      <c r="F12" s="47">
        <v>0</v>
      </c>
      <c r="G12" s="6">
        <f t="shared" si="2"/>
        <v>0</v>
      </c>
    </row>
    <row r="13" spans="1:7" x14ac:dyDescent="0.2">
      <c r="A13" s="40" t="s">
        <v>124</v>
      </c>
      <c r="B13" s="48">
        <f>SUM(B14:B22)</f>
        <v>3100960</v>
      </c>
      <c r="C13" s="48">
        <f t="shared" ref="C13:G13" si="3">SUM(C14:C22)</f>
        <v>-44246.690000000053</v>
      </c>
      <c r="D13" s="48">
        <f t="shared" si="3"/>
        <v>3056713.3099999996</v>
      </c>
      <c r="E13" s="48">
        <f t="shared" si="3"/>
        <v>2955409.78</v>
      </c>
      <c r="F13" s="50">
        <f t="shared" si="3"/>
        <v>2944645.77</v>
      </c>
      <c r="G13" s="48">
        <f t="shared" si="3"/>
        <v>101303.52999999994</v>
      </c>
    </row>
    <row r="14" spans="1:7" x14ac:dyDescent="0.2">
      <c r="A14" s="37" t="s">
        <v>18</v>
      </c>
      <c r="B14" s="6">
        <v>1079057</v>
      </c>
      <c r="C14" s="47">
        <v>-24605.599999999999</v>
      </c>
      <c r="D14" s="6">
        <f t="shared" si="1"/>
        <v>1054451.3999999999</v>
      </c>
      <c r="E14" s="6">
        <v>1018886.21</v>
      </c>
      <c r="F14" s="47">
        <v>1018886.21</v>
      </c>
      <c r="G14" s="6">
        <f t="shared" si="2"/>
        <v>35565.189999999944</v>
      </c>
    </row>
    <row r="15" spans="1:7" x14ac:dyDescent="0.2">
      <c r="A15" s="37" t="s">
        <v>19</v>
      </c>
      <c r="B15" s="6">
        <v>252880</v>
      </c>
      <c r="C15" s="47">
        <v>101568.95</v>
      </c>
      <c r="D15" s="6">
        <f t="shared" si="1"/>
        <v>354448.95</v>
      </c>
      <c r="E15" s="6">
        <v>336347.54</v>
      </c>
      <c r="F15" s="47">
        <v>336347.54</v>
      </c>
      <c r="G15" s="6">
        <f t="shared" si="2"/>
        <v>18101.410000000033</v>
      </c>
    </row>
    <row r="16" spans="1:7" x14ac:dyDescent="0.2">
      <c r="A16" s="37" t="s">
        <v>20</v>
      </c>
      <c r="B16" s="6">
        <v>0</v>
      </c>
      <c r="C16" s="47">
        <v>0</v>
      </c>
      <c r="D16" s="6">
        <f t="shared" si="1"/>
        <v>0</v>
      </c>
      <c r="E16" s="6">
        <v>0</v>
      </c>
      <c r="F16" s="47">
        <v>0</v>
      </c>
      <c r="G16" s="6">
        <f t="shared" si="2"/>
        <v>0</v>
      </c>
    </row>
    <row r="17" spans="1:7" x14ac:dyDescent="0.2">
      <c r="A17" s="37" t="s">
        <v>21</v>
      </c>
      <c r="B17" s="6">
        <v>610926</v>
      </c>
      <c r="C17" s="47">
        <v>258450.61</v>
      </c>
      <c r="D17" s="6">
        <f t="shared" si="1"/>
        <v>869376.61</v>
      </c>
      <c r="E17" s="6">
        <v>852266.13</v>
      </c>
      <c r="F17" s="47">
        <v>852266.13</v>
      </c>
      <c r="G17" s="6">
        <f t="shared" si="2"/>
        <v>17110.479999999981</v>
      </c>
    </row>
    <row r="18" spans="1:7" x14ac:dyDescent="0.2">
      <c r="A18" s="37" t="s">
        <v>22</v>
      </c>
      <c r="B18" s="6">
        <v>0</v>
      </c>
      <c r="C18" s="47">
        <v>0</v>
      </c>
      <c r="D18" s="6">
        <f t="shared" si="1"/>
        <v>0</v>
      </c>
      <c r="E18" s="6">
        <v>0</v>
      </c>
      <c r="F18" s="47">
        <v>0</v>
      </c>
      <c r="G18" s="6">
        <f t="shared" si="2"/>
        <v>0</v>
      </c>
    </row>
    <row r="19" spans="1:7" x14ac:dyDescent="0.2">
      <c r="A19" s="37" t="s">
        <v>23</v>
      </c>
      <c r="B19" s="6">
        <v>483067</v>
      </c>
      <c r="C19" s="47">
        <v>-156656.95000000001</v>
      </c>
      <c r="D19" s="6">
        <f t="shared" si="1"/>
        <v>326410.05</v>
      </c>
      <c r="E19" s="6">
        <v>306809.92</v>
      </c>
      <c r="F19" s="47">
        <v>306809.92</v>
      </c>
      <c r="G19" s="6">
        <f t="shared" si="2"/>
        <v>19600.130000000005</v>
      </c>
    </row>
    <row r="20" spans="1:7" x14ac:dyDescent="0.2">
      <c r="A20" s="37" t="s">
        <v>24</v>
      </c>
      <c r="B20" s="6">
        <v>562817</v>
      </c>
      <c r="C20" s="47">
        <v>-276775.94</v>
      </c>
      <c r="D20" s="6">
        <f t="shared" si="1"/>
        <v>286041.06</v>
      </c>
      <c r="E20" s="6">
        <v>278921.06</v>
      </c>
      <c r="F20" s="47">
        <v>278921.06</v>
      </c>
      <c r="G20" s="6">
        <f t="shared" si="2"/>
        <v>7120</v>
      </c>
    </row>
    <row r="21" spans="1:7" x14ac:dyDescent="0.2">
      <c r="A21" s="37" t="s">
        <v>25</v>
      </c>
      <c r="B21" s="6">
        <v>0</v>
      </c>
      <c r="C21" s="47">
        <v>0</v>
      </c>
      <c r="D21" s="6">
        <f t="shared" si="1"/>
        <v>0</v>
      </c>
      <c r="E21" s="6">
        <v>0</v>
      </c>
      <c r="F21" s="47">
        <v>0</v>
      </c>
      <c r="G21" s="6">
        <f t="shared" si="2"/>
        <v>0</v>
      </c>
    </row>
    <row r="22" spans="1:7" x14ac:dyDescent="0.2">
      <c r="A22" s="37" t="s">
        <v>26</v>
      </c>
      <c r="B22" s="6">
        <v>112213</v>
      </c>
      <c r="C22" s="47">
        <v>53772.24</v>
      </c>
      <c r="D22" s="6">
        <f t="shared" si="1"/>
        <v>165985.24</v>
      </c>
      <c r="E22" s="6">
        <v>162178.92000000001</v>
      </c>
      <c r="F22" s="47">
        <v>151414.91</v>
      </c>
      <c r="G22" s="6">
        <f t="shared" si="2"/>
        <v>3806.3199999999779</v>
      </c>
    </row>
    <row r="23" spans="1:7" x14ac:dyDescent="0.2">
      <c r="A23" s="40" t="s">
        <v>27</v>
      </c>
      <c r="B23" s="48">
        <f>SUM(B24:B32)</f>
        <v>29627942</v>
      </c>
      <c r="C23" s="48">
        <f t="shared" ref="C23:G23" si="4">SUM(C24:C32)</f>
        <v>11644732.73</v>
      </c>
      <c r="D23" s="48">
        <f t="shared" si="4"/>
        <v>41272674.730000004</v>
      </c>
      <c r="E23" s="48">
        <f t="shared" si="4"/>
        <v>33989954.939999998</v>
      </c>
      <c r="F23" s="50">
        <f t="shared" si="4"/>
        <v>33355614.620000005</v>
      </c>
      <c r="G23" s="48">
        <f t="shared" si="4"/>
        <v>7282719.7899999991</v>
      </c>
    </row>
    <row r="24" spans="1:7" x14ac:dyDescent="0.2">
      <c r="A24" s="37" t="s">
        <v>28</v>
      </c>
      <c r="B24" s="6">
        <v>2214860</v>
      </c>
      <c r="C24" s="47">
        <v>417130.25</v>
      </c>
      <c r="D24" s="6">
        <f t="shared" si="1"/>
        <v>2631990.25</v>
      </c>
      <c r="E24" s="6">
        <v>2165195.4</v>
      </c>
      <c r="F24" s="47">
        <v>2013919.51</v>
      </c>
      <c r="G24" s="6">
        <f t="shared" si="2"/>
        <v>466794.85000000009</v>
      </c>
    </row>
    <row r="25" spans="1:7" x14ac:dyDescent="0.2">
      <c r="A25" s="37" t="s">
        <v>29</v>
      </c>
      <c r="B25" s="6">
        <v>31052</v>
      </c>
      <c r="C25" s="47">
        <v>5252.45</v>
      </c>
      <c r="D25" s="6">
        <f t="shared" si="1"/>
        <v>36304.449999999997</v>
      </c>
      <c r="E25" s="6">
        <v>26019.89</v>
      </c>
      <c r="F25" s="47">
        <v>26019.89</v>
      </c>
      <c r="G25" s="6">
        <f t="shared" si="2"/>
        <v>10284.559999999998</v>
      </c>
    </row>
    <row r="26" spans="1:7" x14ac:dyDescent="0.2">
      <c r="A26" s="37" t="s">
        <v>30</v>
      </c>
      <c r="B26" s="6">
        <v>2121823</v>
      </c>
      <c r="C26" s="47">
        <v>874589.79</v>
      </c>
      <c r="D26" s="6">
        <f t="shared" si="1"/>
        <v>2996412.79</v>
      </c>
      <c r="E26" s="6">
        <v>2355792.9</v>
      </c>
      <c r="F26" s="47">
        <v>2124952.9</v>
      </c>
      <c r="G26" s="6">
        <f t="shared" si="2"/>
        <v>640619.89000000013</v>
      </c>
    </row>
    <row r="27" spans="1:7" x14ac:dyDescent="0.2">
      <c r="A27" s="37" t="s">
        <v>31</v>
      </c>
      <c r="B27" s="6">
        <v>177731</v>
      </c>
      <c r="C27" s="47">
        <v>80477.350000000006</v>
      </c>
      <c r="D27" s="6">
        <f t="shared" si="1"/>
        <v>258208.35</v>
      </c>
      <c r="E27" s="6">
        <v>224674.11</v>
      </c>
      <c r="F27" s="47">
        <v>224674.11</v>
      </c>
      <c r="G27" s="6">
        <f t="shared" si="2"/>
        <v>33534.24000000002</v>
      </c>
    </row>
    <row r="28" spans="1:7" x14ac:dyDescent="0.2">
      <c r="A28" s="37" t="s">
        <v>32</v>
      </c>
      <c r="B28" s="6">
        <v>1169558</v>
      </c>
      <c r="C28" s="47">
        <v>153244.01999999999</v>
      </c>
      <c r="D28" s="6">
        <f t="shared" si="1"/>
        <v>1322802.02</v>
      </c>
      <c r="E28" s="6">
        <v>1038785.68</v>
      </c>
      <c r="F28" s="47">
        <v>1038785.7</v>
      </c>
      <c r="G28" s="6">
        <f t="shared" si="2"/>
        <v>284016.33999999997</v>
      </c>
    </row>
    <row r="29" spans="1:7" x14ac:dyDescent="0.2">
      <c r="A29" s="37" t="s">
        <v>33</v>
      </c>
      <c r="B29" s="6">
        <v>4569282</v>
      </c>
      <c r="C29" s="47">
        <v>430153.29</v>
      </c>
      <c r="D29" s="6">
        <f t="shared" si="1"/>
        <v>4999435.29</v>
      </c>
      <c r="E29" s="6">
        <v>4934074.41</v>
      </c>
      <c r="F29" s="47">
        <v>4850293.42</v>
      </c>
      <c r="G29" s="6">
        <f t="shared" si="2"/>
        <v>65360.879999999888</v>
      </c>
    </row>
    <row r="30" spans="1:7" x14ac:dyDescent="0.2">
      <c r="A30" s="37" t="s">
        <v>34</v>
      </c>
      <c r="B30" s="6">
        <v>289760</v>
      </c>
      <c r="C30" s="47">
        <v>5411.67</v>
      </c>
      <c r="D30" s="6">
        <f t="shared" si="1"/>
        <v>295171.67</v>
      </c>
      <c r="E30" s="6">
        <v>122782.17</v>
      </c>
      <c r="F30" s="47">
        <v>122782.15</v>
      </c>
      <c r="G30" s="6">
        <f t="shared" si="2"/>
        <v>172389.5</v>
      </c>
    </row>
    <row r="31" spans="1:7" x14ac:dyDescent="0.2">
      <c r="A31" s="37" t="s">
        <v>35</v>
      </c>
      <c r="B31" s="6">
        <v>13831667</v>
      </c>
      <c r="C31" s="47">
        <v>11966292.5</v>
      </c>
      <c r="D31" s="6">
        <f t="shared" si="1"/>
        <v>25797959.5</v>
      </c>
      <c r="E31" s="6">
        <v>20405900.370000001</v>
      </c>
      <c r="F31" s="47">
        <v>20237456.98</v>
      </c>
      <c r="G31" s="6">
        <f t="shared" si="2"/>
        <v>5392059.129999999</v>
      </c>
    </row>
    <row r="32" spans="1:7" x14ac:dyDescent="0.2">
      <c r="A32" s="37" t="s">
        <v>36</v>
      </c>
      <c r="B32" s="6">
        <v>5222209</v>
      </c>
      <c r="C32" s="47">
        <v>-2287818.59</v>
      </c>
      <c r="D32" s="6">
        <f t="shared" si="1"/>
        <v>2934390.41</v>
      </c>
      <c r="E32" s="6">
        <v>2716730.01</v>
      </c>
      <c r="F32" s="47">
        <v>2716729.96</v>
      </c>
      <c r="G32" s="6">
        <f t="shared" si="2"/>
        <v>217660.40000000037</v>
      </c>
    </row>
    <row r="33" spans="1:7" x14ac:dyDescent="0.2">
      <c r="A33" s="40" t="s">
        <v>125</v>
      </c>
      <c r="B33" s="48">
        <f>SUM(B34:B42)</f>
        <v>0</v>
      </c>
      <c r="C33" s="48">
        <f t="shared" ref="C33:G33" si="5">SUM(C34:C42)</f>
        <v>0</v>
      </c>
      <c r="D33" s="48">
        <f t="shared" si="5"/>
        <v>0</v>
      </c>
      <c r="E33" s="48">
        <f t="shared" si="5"/>
        <v>0</v>
      </c>
      <c r="F33" s="50">
        <f t="shared" si="5"/>
        <v>0</v>
      </c>
      <c r="G33" s="48">
        <f t="shared" si="5"/>
        <v>0</v>
      </c>
    </row>
    <row r="34" spans="1:7" x14ac:dyDescent="0.2">
      <c r="A34" s="37" t="s">
        <v>37</v>
      </c>
      <c r="B34" s="6">
        <v>0</v>
      </c>
      <c r="C34" s="47">
        <v>0</v>
      </c>
      <c r="D34" s="6">
        <f t="shared" si="1"/>
        <v>0</v>
      </c>
      <c r="E34" s="6">
        <v>0</v>
      </c>
      <c r="F34" s="47">
        <v>0</v>
      </c>
      <c r="G34" s="6">
        <f t="shared" si="2"/>
        <v>0</v>
      </c>
    </row>
    <row r="35" spans="1:7" x14ac:dyDescent="0.2">
      <c r="A35" s="37" t="s">
        <v>38</v>
      </c>
      <c r="B35" s="6">
        <v>0</v>
      </c>
      <c r="C35" s="47">
        <v>0</v>
      </c>
      <c r="D35" s="6">
        <f t="shared" si="1"/>
        <v>0</v>
      </c>
      <c r="E35" s="6">
        <v>0</v>
      </c>
      <c r="F35" s="47">
        <v>0</v>
      </c>
      <c r="G35" s="6">
        <f t="shared" si="2"/>
        <v>0</v>
      </c>
    </row>
    <row r="36" spans="1:7" x14ac:dyDescent="0.2">
      <c r="A36" s="37" t="s">
        <v>39</v>
      </c>
      <c r="B36" s="6">
        <v>0</v>
      </c>
      <c r="C36" s="47">
        <v>0</v>
      </c>
      <c r="D36" s="6">
        <f t="shared" si="1"/>
        <v>0</v>
      </c>
      <c r="E36" s="6">
        <v>0</v>
      </c>
      <c r="F36" s="47">
        <v>0</v>
      </c>
      <c r="G36" s="6">
        <f t="shared" si="2"/>
        <v>0</v>
      </c>
    </row>
    <row r="37" spans="1:7" x14ac:dyDescent="0.2">
      <c r="A37" s="37" t="s">
        <v>40</v>
      </c>
      <c r="B37" s="6">
        <v>0</v>
      </c>
      <c r="C37" s="47">
        <v>0</v>
      </c>
      <c r="D37" s="6">
        <f t="shared" si="1"/>
        <v>0</v>
      </c>
      <c r="E37" s="6">
        <v>0</v>
      </c>
      <c r="F37" s="47">
        <v>0</v>
      </c>
      <c r="G37" s="6">
        <f t="shared" si="2"/>
        <v>0</v>
      </c>
    </row>
    <row r="38" spans="1:7" x14ac:dyDescent="0.2">
      <c r="A38" s="37" t="s">
        <v>41</v>
      </c>
      <c r="B38" s="6">
        <v>0</v>
      </c>
      <c r="C38" s="47">
        <v>0</v>
      </c>
      <c r="D38" s="6">
        <f t="shared" si="1"/>
        <v>0</v>
      </c>
      <c r="E38" s="6">
        <v>0</v>
      </c>
      <c r="F38" s="47">
        <v>0</v>
      </c>
      <c r="G38" s="6">
        <f t="shared" si="2"/>
        <v>0</v>
      </c>
    </row>
    <row r="39" spans="1:7" x14ac:dyDescent="0.2">
      <c r="A39" s="37" t="s">
        <v>42</v>
      </c>
      <c r="B39" s="6">
        <v>0</v>
      </c>
      <c r="C39" s="47">
        <v>0</v>
      </c>
      <c r="D39" s="6">
        <f t="shared" si="1"/>
        <v>0</v>
      </c>
      <c r="E39" s="6">
        <v>0</v>
      </c>
      <c r="F39" s="47">
        <v>0</v>
      </c>
      <c r="G39" s="6">
        <f t="shared" si="2"/>
        <v>0</v>
      </c>
    </row>
    <row r="40" spans="1:7" x14ac:dyDescent="0.2">
      <c r="A40" s="37" t="s">
        <v>43</v>
      </c>
      <c r="B40" s="6">
        <v>0</v>
      </c>
      <c r="C40" s="47">
        <v>0</v>
      </c>
      <c r="D40" s="6">
        <f t="shared" si="1"/>
        <v>0</v>
      </c>
      <c r="E40" s="6">
        <v>0</v>
      </c>
      <c r="F40" s="47">
        <v>0</v>
      </c>
      <c r="G40" s="6">
        <f t="shared" si="2"/>
        <v>0</v>
      </c>
    </row>
    <row r="41" spans="1:7" x14ac:dyDescent="0.2">
      <c r="A41" s="37" t="s">
        <v>44</v>
      </c>
      <c r="B41" s="6">
        <v>0</v>
      </c>
      <c r="C41" s="47">
        <v>0</v>
      </c>
      <c r="D41" s="6">
        <f t="shared" si="1"/>
        <v>0</v>
      </c>
      <c r="E41" s="6">
        <v>0</v>
      </c>
      <c r="F41" s="47">
        <v>0</v>
      </c>
      <c r="G41" s="6">
        <f t="shared" si="2"/>
        <v>0</v>
      </c>
    </row>
    <row r="42" spans="1:7" x14ac:dyDescent="0.2">
      <c r="A42" s="37" t="s">
        <v>45</v>
      </c>
      <c r="B42" s="6">
        <v>0</v>
      </c>
      <c r="C42" s="47">
        <v>0</v>
      </c>
      <c r="D42" s="6">
        <f t="shared" si="1"/>
        <v>0</v>
      </c>
      <c r="E42" s="6">
        <v>0</v>
      </c>
      <c r="F42" s="47">
        <v>0</v>
      </c>
      <c r="G42" s="6">
        <f t="shared" si="2"/>
        <v>0</v>
      </c>
    </row>
    <row r="43" spans="1:7" x14ac:dyDescent="0.2">
      <c r="A43" s="40" t="s">
        <v>126</v>
      </c>
      <c r="B43" s="48">
        <f>SUM(B44:B52)</f>
        <v>300000</v>
      </c>
      <c r="C43" s="48">
        <f t="shared" ref="C43:G43" si="6">SUM(C44:C52)</f>
        <v>2568552.6799999997</v>
      </c>
      <c r="D43" s="48">
        <f t="shared" si="6"/>
        <v>2868552.6799999997</v>
      </c>
      <c r="E43" s="48">
        <f t="shared" si="6"/>
        <v>2784535.46</v>
      </c>
      <c r="F43" s="50">
        <f t="shared" si="6"/>
        <v>2718867.86</v>
      </c>
      <c r="G43" s="48">
        <f t="shared" si="6"/>
        <v>84017.219999999739</v>
      </c>
    </row>
    <row r="44" spans="1:7" x14ac:dyDescent="0.2">
      <c r="A44" s="37" t="s">
        <v>46</v>
      </c>
      <c r="B44" s="6">
        <v>250000</v>
      </c>
      <c r="C44" s="47">
        <v>-26456.959999999999</v>
      </c>
      <c r="D44" s="6">
        <f t="shared" si="1"/>
        <v>223543.04000000001</v>
      </c>
      <c r="E44" s="6">
        <v>199882.12</v>
      </c>
      <c r="F44" s="47">
        <v>134214.51999999999</v>
      </c>
      <c r="G44" s="6">
        <f t="shared" si="2"/>
        <v>23660.920000000013</v>
      </c>
    </row>
    <row r="45" spans="1:7" x14ac:dyDescent="0.2">
      <c r="A45" s="37" t="s">
        <v>47</v>
      </c>
      <c r="B45" s="6">
        <v>50000</v>
      </c>
      <c r="C45" s="47">
        <v>2058550.76</v>
      </c>
      <c r="D45" s="6">
        <f t="shared" si="1"/>
        <v>2108550.7599999998</v>
      </c>
      <c r="E45" s="6">
        <v>2060202.56</v>
      </c>
      <c r="F45" s="47">
        <v>2060202.56</v>
      </c>
      <c r="G45" s="6">
        <f t="shared" si="2"/>
        <v>48348.199999999721</v>
      </c>
    </row>
    <row r="46" spans="1:7" x14ac:dyDescent="0.2">
      <c r="A46" s="37" t="s">
        <v>48</v>
      </c>
      <c r="B46" s="6">
        <v>0</v>
      </c>
      <c r="C46" s="47">
        <v>0</v>
      </c>
      <c r="D46" s="6">
        <f t="shared" si="1"/>
        <v>0</v>
      </c>
      <c r="E46" s="6">
        <v>0</v>
      </c>
      <c r="F46" s="47">
        <v>0</v>
      </c>
      <c r="G46" s="6">
        <f t="shared" si="2"/>
        <v>0</v>
      </c>
    </row>
    <row r="47" spans="1:7" x14ac:dyDescent="0.2">
      <c r="A47" s="37" t="s">
        <v>49</v>
      </c>
      <c r="B47" s="6">
        <v>0</v>
      </c>
      <c r="C47" s="47">
        <v>299999</v>
      </c>
      <c r="D47" s="6">
        <f t="shared" si="1"/>
        <v>299999</v>
      </c>
      <c r="E47" s="6">
        <v>287991</v>
      </c>
      <c r="F47" s="47">
        <v>287991</v>
      </c>
      <c r="G47" s="6">
        <f t="shared" si="2"/>
        <v>12008</v>
      </c>
    </row>
    <row r="48" spans="1:7" x14ac:dyDescent="0.2">
      <c r="A48" s="37" t="s">
        <v>50</v>
      </c>
      <c r="B48" s="6">
        <v>0</v>
      </c>
      <c r="C48" s="47">
        <v>0</v>
      </c>
      <c r="D48" s="6">
        <f t="shared" si="1"/>
        <v>0</v>
      </c>
      <c r="E48" s="6">
        <v>0</v>
      </c>
      <c r="F48" s="47">
        <v>0</v>
      </c>
      <c r="G48" s="6">
        <f t="shared" si="2"/>
        <v>0</v>
      </c>
    </row>
    <row r="49" spans="1:7" x14ac:dyDescent="0.2">
      <c r="A49" s="37" t="s">
        <v>51</v>
      </c>
      <c r="B49" s="6">
        <v>0</v>
      </c>
      <c r="C49" s="47">
        <v>236459.88</v>
      </c>
      <c r="D49" s="6">
        <f t="shared" si="1"/>
        <v>236459.88</v>
      </c>
      <c r="E49" s="6">
        <v>236459.78</v>
      </c>
      <c r="F49" s="47">
        <v>236459.78</v>
      </c>
      <c r="G49" s="6">
        <f t="shared" si="2"/>
        <v>0.10000000000582077</v>
      </c>
    </row>
    <row r="50" spans="1:7" x14ac:dyDescent="0.2">
      <c r="A50" s="37" t="s">
        <v>52</v>
      </c>
      <c r="B50" s="6">
        <v>0</v>
      </c>
      <c r="C50" s="47">
        <v>0</v>
      </c>
      <c r="D50" s="6">
        <f t="shared" si="1"/>
        <v>0</v>
      </c>
      <c r="E50" s="6">
        <v>0</v>
      </c>
      <c r="F50" s="47">
        <v>0</v>
      </c>
      <c r="G50" s="6">
        <f t="shared" si="2"/>
        <v>0</v>
      </c>
    </row>
    <row r="51" spans="1:7" x14ac:dyDescent="0.2">
      <c r="A51" s="37" t="s">
        <v>53</v>
      </c>
      <c r="B51" s="6">
        <v>0</v>
      </c>
      <c r="C51" s="47">
        <v>0</v>
      </c>
      <c r="D51" s="6">
        <f t="shared" si="1"/>
        <v>0</v>
      </c>
      <c r="E51" s="6">
        <v>0</v>
      </c>
      <c r="F51" s="47">
        <v>0</v>
      </c>
      <c r="G51" s="6">
        <f t="shared" si="2"/>
        <v>0</v>
      </c>
    </row>
    <row r="52" spans="1:7" x14ac:dyDescent="0.2">
      <c r="A52" s="37" t="s">
        <v>54</v>
      </c>
      <c r="B52" s="6">
        <v>0</v>
      </c>
      <c r="C52" s="47">
        <v>0</v>
      </c>
      <c r="D52" s="6">
        <f t="shared" si="1"/>
        <v>0</v>
      </c>
      <c r="E52" s="6">
        <v>0</v>
      </c>
      <c r="F52" s="47">
        <v>0</v>
      </c>
      <c r="G52" s="6">
        <f t="shared" si="2"/>
        <v>0</v>
      </c>
    </row>
    <row r="53" spans="1:7" x14ac:dyDescent="0.2">
      <c r="A53" s="40" t="s">
        <v>55</v>
      </c>
      <c r="B53" s="48">
        <f>SUM(B54:B56)</f>
        <v>0</v>
      </c>
      <c r="C53" s="48">
        <f t="shared" ref="C53:G53" si="7">SUM(C54:C56)</f>
        <v>0</v>
      </c>
      <c r="D53" s="48">
        <f t="shared" si="7"/>
        <v>0</v>
      </c>
      <c r="E53" s="48">
        <f t="shared" si="7"/>
        <v>0</v>
      </c>
      <c r="F53" s="50">
        <f t="shared" si="7"/>
        <v>0</v>
      </c>
      <c r="G53" s="48">
        <f t="shared" si="7"/>
        <v>0</v>
      </c>
    </row>
    <row r="54" spans="1:7" x14ac:dyDescent="0.2">
      <c r="A54" s="37" t="s">
        <v>56</v>
      </c>
      <c r="B54" s="6">
        <v>0</v>
      </c>
      <c r="C54" s="47">
        <v>0</v>
      </c>
      <c r="D54" s="6">
        <f t="shared" si="1"/>
        <v>0</v>
      </c>
      <c r="E54" s="6">
        <f t="shared" ref="E54:E56" si="8">+C54+D54</f>
        <v>0</v>
      </c>
      <c r="F54" s="51">
        <f t="shared" ref="F54:F56" si="9">+D54+E54</f>
        <v>0</v>
      </c>
      <c r="G54" s="6">
        <f t="shared" si="2"/>
        <v>0</v>
      </c>
    </row>
    <row r="55" spans="1:7" x14ac:dyDescent="0.2">
      <c r="A55" s="37" t="s">
        <v>57</v>
      </c>
      <c r="B55" s="6">
        <v>0</v>
      </c>
      <c r="C55" s="47">
        <v>0</v>
      </c>
      <c r="D55" s="6">
        <f t="shared" si="1"/>
        <v>0</v>
      </c>
      <c r="E55" s="6">
        <f t="shared" si="8"/>
        <v>0</v>
      </c>
      <c r="F55" s="51">
        <f t="shared" si="9"/>
        <v>0</v>
      </c>
      <c r="G55" s="6">
        <f t="shared" si="2"/>
        <v>0</v>
      </c>
    </row>
    <row r="56" spans="1:7" x14ac:dyDescent="0.2">
      <c r="A56" s="37" t="s">
        <v>58</v>
      </c>
      <c r="B56" s="6">
        <v>0</v>
      </c>
      <c r="C56" s="47">
        <v>0</v>
      </c>
      <c r="D56" s="6">
        <f t="shared" si="1"/>
        <v>0</v>
      </c>
      <c r="E56" s="6">
        <f t="shared" si="8"/>
        <v>0</v>
      </c>
      <c r="F56" s="51">
        <f t="shared" si="9"/>
        <v>0</v>
      </c>
      <c r="G56" s="6">
        <f t="shared" si="2"/>
        <v>0</v>
      </c>
    </row>
    <row r="57" spans="1:7" x14ac:dyDescent="0.2">
      <c r="A57" s="40" t="s">
        <v>122</v>
      </c>
      <c r="B57" s="48">
        <f>SUM(B58:B64)</f>
        <v>0</v>
      </c>
      <c r="C57" s="48">
        <f t="shared" ref="C57:F57" si="10">SUM(C58:C64)</f>
        <v>0</v>
      </c>
      <c r="D57" s="48">
        <f t="shared" si="10"/>
        <v>0</v>
      </c>
      <c r="E57" s="48">
        <f t="shared" si="10"/>
        <v>0</v>
      </c>
      <c r="F57" s="50">
        <f t="shared" si="10"/>
        <v>0</v>
      </c>
      <c r="G57" s="48">
        <f t="shared" si="2"/>
        <v>0</v>
      </c>
    </row>
    <row r="58" spans="1:7" x14ac:dyDescent="0.2">
      <c r="A58" s="37" t="s">
        <v>59</v>
      </c>
      <c r="B58" s="6">
        <v>0</v>
      </c>
      <c r="C58" s="47">
        <v>0</v>
      </c>
      <c r="D58" s="6">
        <f t="shared" si="1"/>
        <v>0</v>
      </c>
      <c r="E58" s="6">
        <f t="shared" ref="E58:E64" si="11">+C58+D58</f>
        <v>0</v>
      </c>
      <c r="F58" s="51">
        <f t="shared" ref="F58:F64" si="12">+D58+E58</f>
        <v>0</v>
      </c>
      <c r="G58" s="6">
        <f t="shared" si="2"/>
        <v>0</v>
      </c>
    </row>
    <row r="59" spans="1:7" x14ac:dyDescent="0.2">
      <c r="A59" s="37" t="s">
        <v>60</v>
      </c>
      <c r="B59" s="6">
        <v>0</v>
      </c>
      <c r="C59" s="47">
        <v>0</v>
      </c>
      <c r="D59" s="6">
        <f t="shared" si="1"/>
        <v>0</v>
      </c>
      <c r="E59" s="6">
        <f t="shared" si="11"/>
        <v>0</v>
      </c>
      <c r="F59" s="51">
        <f t="shared" si="12"/>
        <v>0</v>
      </c>
      <c r="G59" s="6">
        <f t="shared" si="2"/>
        <v>0</v>
      </c>
    </row>
    <row r="60" spans="1:7" x14ac:dyDescent="0.2">
      <c r="A60" s="37" t="s">
        <v>61</v>
      </c>
      <c r="B60" s="6">
        <v>0</v>
      </c>
      <c r="C60" s="47">
        <v>0</v>
      </c>
      <c r="D60" s="6">
        <f t="shared" si="1"/>
        <v>0</v>
      </c>
      <c r="E60" s="6">
        <f t="shared" si="11"/>
        <v>0</v>
      </c>
      <c r="F60" s="51">
        <f t="shared" si="12"/>
        <v>0</v>
      </c>
      <c r="G60" s="6">
        <f t="shared" si="2"/>
        <v>0</v>
      </c>
    </row>
    <row r="61" spans="1:7" x14ac:dyDescent="0.2">
      <c r="A61" s="37" t="s">
        <v>62</v>
      </c>
      <c r="B61" s="6">
        <v>0</v>
      </c>
      <c r="C61" s="47">
        <v>0</v>
      </c>
      <c r="D61" s="6">
        <f t="shared" si="1"/>
        <v>0</v>
      </c>
      <c r="E61" s="6">
        <f t="shared" si="11"/>
        <v>0</v>
      </c>
      <c r="F61" s="51">
        <f t="shared" si="12"/>
        <v>0</v>
      </c>
      <c r="G61" s="6">
        <f t="shared" si="2"/>
        <v>0</v>
      </c>
    </row>
    <row r="62" spans="1:7" x14ac:dyDescent="0.2">
      <c r="A62" s="37" t="s">
        <v>63</v>
      </c>
      <c r="B62" s="6">
        <v>0</v>
      </c>
      <c r="C62" s="47">
        <v>0</v>
      </c>
      <c r="D62" s="6">
        <f t="shared" si="1"/>
        <v>0</v>
      </c>
      <c r="E62" s="6">
        <f t="shared" si="11"/>
        <v>0</v>
      </c>
      <c r="F62" s="51">
        <f t="shared" si="12"/>
        <v>0</v>
      </c>
      <c r="G62" s="6">
        <f t="shared" si="2"/>
        <v>0</v>
      </c>
    </row>
    <row r="63" spans="1:7" x14ac:dyDescent="0.2">
      <c r="A63" s="37" t="s">
        <v>64</v>
      </c>
      <c r="B63" s="6">
        <v>0</v>
      </c>
      <c r="C63" s="47">
        <v>0</v>
      </c>
      <c r="D63" s="6">
        <f t="shared" si="1"/>
        <v>0</v>
      </c>
      <c r="E63" s="6">
        <f t="shared" si="11"/>
        <v>0</v>
      </c>
      <c r="F63" s="51">
        <f t="shared" si="12"/>
        <v>0</v>
      </c>
      <c r="G63" s="6">
        <f t="shared" si="2"/>
        <v>0</v>
      </c>
    </row>
    <row r="64" spans="1:7" x14ac:dyDescent="0.2">
      <c r="A64" s="37" t="s">
        <v>65</v>
      </c>
      <c r="B64" s="6">
        <v>0</v>
      </c>
      <c r="C64" s="47">
        <v>0</v>
      </c>
      <c r="D64" s="6">
        <f t="shared" si="1"/>
        <v>0</v>
      </c>
      <c r="E64" s="6">
        <f t="shared" si="11"/>
        <v>0</v>
      </c>
      <c r="F64" s="51">
        <f t="shared" si="12"/>
        <v>0</v>
      </c>
      <c r="G64" s="6">
        <f t="shared" si="2"/>
        <v>0</v>
      </c>
    </row>
    <row r="65" spans="1:7" x14ac:dyDescent="0.2">
      <c r="A65" s="40" t="s">
        <v>123</v>
      </c>
      <c r="B65" s="48">
        <f>SUM(B66:B68)</f>
        <v>0</v>
      </c>
      <c r="C65" s="48">
        <f t="shared" ref="C65:G65" si="13">SUM(C66:C68)</f>
        <v>0</v>
      </c>
      <c r="D65" s="48">
        <f t="shared" si="13"/>
        <v>0</v>
      </c>
      <c r="E65" s="48">
        <f t="shared" si="13"/>
        <v>0</v>
      </c>
      <c r="F65" s="50">
        <f t="shared" si="13"/>
        <v>0</v>
      </c>
      <c r="G65" s="48">
        <f t="shared" si="13"/>
        <v>0</v>
      </c>
    </row>
    <row r="66" spans="1:7" x14ac:dyDescent="0.2">
      <c r="A66" s="37" t="s">
        <v>66</v>
      </c>
      <c r="B66" s="6">
        <v>0</v>
      </c>
      <c r="C66" s="47">
        <v>0</v>
      </c>
      <c r="D66" s="6">
        <f t="shared" si="1"/>
        <v>0</v>
      </c>
      <c r="E66" s="6">
        <f t="shared" ref="E66:E68" si="14">+C66+D66</f>
        <v>0</v>
      </c>
      <c r="F66" s="51">
        <f t="shared" ref="F66:F68" si="15">+D66+E66</f>
        <v>0</v>
      </c>
      <c r="G66" s="6">
        <f t="shared" si="2"/>
        <v>0</v>
      </c>
    </row>
    <row r="67" spans="1:7" x14ac:dyDescent="0.2">
      <c r="A67" s="37" t="s">
        <v>67</v>
      </c>
      <c r="B67" s="6">
        <v>0</v>
      </c>
      <c r="C67" s="47">
        <v>0</v>
      </c>
      <c r="D67" s="6">
        <f t="shared" si="1"/>
        <v>0</v>
      </c>
      <c r="E67" s="6">
        <f t="shared" si="14"/>
        <v>0</v>
      </c>
      <c r="F67" s="51">
        <f t="shared" si="15"/>
        <v>0</v>
      </c>
      <c r="G67" s="6">
        <f t="shared" si="2"/>
        <v>0</v>
      </c>
    </row>
    <row r="68" spans="1:7" x14ac:dyDescent="0.2">
      <c r="A68" s="37" t="s">
        <v>68</v>
      </c>
      <c r="B68" s="6">
        <v>0</v>
      </c>
      <c r="C68" s="47">
        <v>0</v>
      </c>
      <c r="D68" s="6">
        <f t="shared" si="1"/>
        <v>0</v>
      </c>
      <c r="E68" s="6">
        <f t="shared" si="14"/>
        <v>0</v>
      </c>
      <c r="F68" s="51">
        <f t="shared" si="15"/>
        <v>0</v>
      </c>
      <c r="G68" s="6">
        <f t="shared" si="2"/>
        <v>0</v>
      </c>
    </row>
    <row r="69" spans="1:7" x14ac:dyDescent="0.2">
      <c r="A69" s="40" t="s">
        <v>69</v>
      </c>
      <c r="B69" s="48">
        <f>SUM(B70:B76)</f>
        <v>0</v>
      </c>
      <c r="C69" s="48">
        <f t="shared" ref="C69:F69" si="16">SUM(C70:C76)</f>
        <v>0</v>
      </c>
      <c r="D69" s="48">
        <f t="shared" si="16"/>
        <v>0</v>
      </c>
      <c r="E69" s="48">
        <f t="shared" si="16"/>
        <v>0</v>
      </c>
      <c r="F69" s="50">
        <f t="shared" si="16"/>
        <v>0</v>
      </c>
      <c r="G69" s="48">
        <f t="shared" si="2"/>
        <v>0</v>
      </c>
    </row>
    <row r="70" spans="1:7" x14ac:dyDescent="0.2">
      <c r="A70" s="37" t="s">
        <v>70</v>
      </c>
      <c r="B70" s="6">
        <v>0</v>
      </c>
      <c r="C70" s="47">
        <v>0</v>
      </c>
      <c r="D70" s="6">
        <f t="shared" si="1"/>
        <v>0</v>
      </c>
      <c r="E70" s="6">
        <f t="shared" ref="E70:E76" si="17">+C70+D70</f>
        <v>0</v>
      </c>
      <c r="F70" s="51">
        <f t="shared" ref="F70:F76" si="18">+D70+E70</f>
        <v>0</v>
      </c>
      <c r="G70" s="6">
        <f t="shared" si="2"/>
        <v>0</v>
      </c>
    </row>
    <row r="71" spans="1:7" x14ac:dyDescent="0.2">
      <c r="A71" s="37" t="s">
        <v>71</v>
      </c>
      <c r="B71" s="6">
        <v>0</v>
      </c>
      <c r="C71" s="47">
        <v>0</v>
      </c>
      <c r="D71" s="6">
        <f t="shared" ref="D71:D76" si="19">+B71+C71</f>
        <v>0</v>
      </c>
      <c r="E71" s="6">
        <f t="shared" si="17"/>
        <v>0</v>
      </c>
      <c r="F71" s="51">
        <f t="shared" si="18"/>
        <v>0</v>
      </c>
      <c r="G71" s="6">
        <f t="shared" ref="G71:G76" si="20">+D71-E71</f>
        <v>0</v>
      </c>
    </row>
    <row r="72" spans="1:7" x14ac:dyDescent="0.2">
      <c r="A72" s="37" t="s">
        <v>72</v>
      </c>
      <c r="B72" s="6">
        <v>0</v>
      </c>
      <c r="C72" s="47">
        <v>0</v>
      </c>
      <c r="D72" s="6">
        <f t="shared" si="19"/>
        <v>0</v>
      </c>
      <c r="E72" s="6">
        <f t="shared" si="17"/>
        <v>0</v>
      </c>
      <c r="F72" s="51">
        <f t="shared" si="18"/>
        <v>0</v>
      </c>
      <c r="G72" s="6">
        <f t="shared" si="20"/>
        <v>0</v>
      </c>
    </row>
    <row r="73" spans="1:7" x14ac:dyDescent="0.2">
      <c r="A73" s="37" t="s">
        <v>73</v>
      </c>
      <c r="B73" s="6">
        <v>0</v>
      </c>
      <c r="C73" s="47">
        <v>0</v>
      </c>
      <c r="D73" s="6">
        <f t="shared" si="19"/>
        <v>0</v>
      </c>
      <c r="E73" s="6">
        <f t="shared" si="17"/>
        <v>0</v>
      </c>
      <c r="F73" s="51">
        <f t="shared" si="18"/>
        <v>0</v>
      </c>
      <c r="G73" s="6">
        <f t="shared" si="20"/>
        <v>0</v>
      </c>
    </row>
    <row r="74" spans="1:7" x14ac:dyDescent="0.2">
      <c r="A74" s="37" t="s">
        <v>74</v>
      </c>
      <c r="B74" s="6">
        <v>0</v>
      </c>
      <c r="C74" s="47">
        <v>0</v>
      </c>
      <c r="D74" s="6">
        <f t="shared" si="19"/>
        <v>0</v>
      </c>
      <c r="E74" s="6">
        <f t="shared" si="17"/>
        <v>0</v>
      </c>
      <c r="F74" s="51">
        <f t="shared" si="18"/>
        <v>0</v>
      </c>
      <c r="G74" s="6">
        <f t="shared" si="20"/>
        <v>0</v>
      </c>
    </row>
    <row r="75" spans="1:7" x14ac:dyDescent="0.2">
      <c r="A75" s="37" t="s">
        <v>75</v>
      </c>
      <c r="B75" s="6">
        <v>0</v>
      </c>
      <c r="C75" s="47">
        <v>0</v>
      </c>
      <c r="D75" s="6">
        <f t="shared" si="19"/>
        <v>0</v>
      </c>
      <c r="E75" s="6">
        <f t="shared" si="17"/>
        <v>0</v>
      </c>
      <c r="F75" s="51">
        <f t="shared" si="18"/>
        <v>0</v>
      </c>
      <c r="G75" s="6">
        <f t="shared" si="20"/>
        <v>0</v>
      </c>
    </row>
    <row r="76" spans="1:7" x14ac:dyDescent="0.2">
      <c r="A76" s="38" t="s">
        <v>76</v>
      </c>
      <c r="B76" s="6">
        <v>0</v>
      </c>
      <c r="C76" s="47">
        <v>0</v>
      </c>
      <c r="D76" s="6">
        <f t="shared" si="19"/>
        <v>0</v>
      </c>
      <c r="E76" s="7">
        <f t="shared" si="17"/>
        <v>0</v>
      </c>
      <c r="F76" s="51">
        <f t="shared" si="18"/>
        <v>0</v>
      </c>
      <c r="G76" s="6">
        <f t="shared" si="20"/>
        <v>0</v>
      </c>
    </row>
    <row r="77" spans="1:7" x14ac:dyDescent="0.2">
      <c r="A77" s="39" t="s">
        <v>77</v>
      </c>
      <c r="B77" s="11">
        <f>+B5+B13+B23+B33+B43+B53+B57+B65+B69</f>
        <v>96343302</v>
      </c>
      <c r="C77" s="11">
        <f t="shared" ref="C77:G77" si="21">+C5+C13+C23+C33+C43+C53+C57+C65+C69</f>
        <v>14169038.720000001</v>
      </c>
      <c r="D77" s="11">
        <f t="shared" si="21"/>
        <v>110512340.72</v>
      </c>
      <c r="E77" s="11">
        <f t="shared" si="21"/>
        <v>103044300.17999999</v>
      </c>
      <c r="F77" s="11">
        <f t="shared" si="21"/>
        <v>102333528.25000001</v>
      </c>
      <c r="G77" s="11">
        <f t="shared" si="21"/>
        <v>7468040.5399999991</v>
      </c>
    </row>
    <row r="79" spans="1:7" x14ac:dyDescent="0.2">
      <c r="A79" s="43" t="s">
        <v>132</v>
      </c>
    </row>
    <row r="80" spans="1:7" x14ac:dyDescent="0.2">
      <c r="A80" s="43"/>
    </row>
    <row r="81" spans="1:6" x14ac:dyDescent="0.2">
      <c r="A81" s="43"/>
    </row>
    <row r="85" spans="1:6" ht="21" customHeight="1" x14ac:dyDescent="0.2">
      <c r="A85" s="65" t="s">
        <v>129</v>
      </c>
      <c r="B85" s="65"/>
      <c r="C85" s="42"/>
      <c r="D85" s="65" t="s">
        <v>130</v>
      </c>
      <c r="E85" s="65"/>
      <c r="F85" s="65"/>
    </row>
  </sheetData>
  <sheetProtection formatCells="0" formatColumns="0" formatRows="0" autoFilter="0"/>
  <mergeCells count="4">
    <mergeCell ref="A1:G1"/>
    <mergeCell ref="G2:G3"/>
    <mergeCell ref="A85:B85"/>
    <mergeCell ref="D85:F85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B5:G12 B13:C77" unlockedFormula="1"/>
    <ignoredError sqref="D13:G7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showGridLines="0" zoomScaleNormal="100" workbookViewId="0">
      <selection activeCell="K8" sqref="K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8" ht="45" customHeight="1" x14ac:dyDescent="0.2">
      <c r="A1" s="60" t="s">
        <v>131</v>
      </c>
      <c r="B1" s="61"/>
      <c r="C1" s="61"/>
      <c r="D1" s="61"/>
      <c r="E1" s="61"/>
      <c r="F1" s="61"/>
      <c r="G1" s="62"/>
    </row>
    <row r="2" spans="1:8" x14ac:dyDescent="0.2">
      <c r="A2" s="23"/>
      <c r="B2" s="26" t="s">
        <v>0</v>
      </c>
      <c r="C2" s="27"/>
      <c r="D2" s="27"/>
      <c r="E2" s="27"/>
      <c r="F2" s="28"/>
      <c r="G2" s="63" t="s">
        <v>7</v>
      </c>
    </row>
    <row r="3" spans="1:8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8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34"/>
      <c r="B5" s="9"/>
      <c r="C5" s="9"/>
      <c r="D5" s="9"/>
      <c r="E5" s="9"/>
      <c r="F5" s="53"/>
      <c r="G5" s="9"/>
    </row>
    <row r="6" spans="1:8" x14ac:dyDescent="0.2">
      <c r="A6" s="34" t="s">
        <v>78</v>
      </c>
      <c r="B6" s="6">
        <v>96043302</v>
      </c>
      <c r="C6" s="47">
        <v>11600486.039999999</v>
      </c>
      <c r="D6" s="6">
        <f>+B6+C6</f>
        <v>107643788.03999999</v>
      </c>
      <c r="E6" s="6">
        <v>100259764.72</v>
      </c>
      <c r="F6" s="47">
        <v>99614660.390000001</v>
      </c>
      <c r="G6" s="6">
        <f>+D6-E6</f>
        <v>7384023.3199999928</v>
      </c>
      <c r="H6" s="52"/>
    </row>
    <row r="7" spans="1:8" x14ac:dyDescent="0.2">
      <c r="A7" s="34"/>
      <c r="B7" s="6"/>
      <c r="C7" s="47"/>
      <c r="D7" s="6"/>
      <c r="E7" s="6"/>
      <c r="F7" s="47"/>
      <c r="G7" s="6"/>
    </row>
    <row r="8" spans="1:8" x14ac:dyDescent="0.2">
      <c r="A8" s="34" t="s">
        <v>79</v>
      </c>
      <c r="B8" s="6">
        <v>300000</v>
      </c>
      <c r="C8" s="47">
        <v>2568552.6800000002</v>
      </c>
      <c r="D8" s="6">
        <f t="shared" ref="D8:D14" si="0">+B8+C8</f>
        <v>2868552.68</v>
      </c>
      <c r="E8" s="6">
        <v>2784535.46</v>
      </c>
      <c r="F8" s="47">
        <v>2718867.86</v>
      </c>
      <c r="G8" s="6">
        <f t="shared" ref="G8:G14" si="1">+D8-E8</f>
        <v>84017.220000000205</v>
      </c>
    </row>
    <row r="9" spans="1:8" x14ac:dyDescent="0.2">
      <c r="A9" s="34"/>
      <c r="B9" s="6"/>
      <c r="C9" s="47"/>
      <c r="D9" s="6"/>
      <c r="E9" s="6"/>
      <c r="F9" s="47"/>
      <c r="G9" s="6"/>
    </row>
    <row r="10" spans="1:8" x14ac:dyDescent="0.2">
      <c r="A10" s="34" t="s">
        <v>80</v>
      </c>
      <c r="B10" s="6">
        <v>0</v>
      </c>
      <c r="C10" s="47">
        <v>0</v>
      </c>
      <c r="D10" s="6">
        <f t="shared" si="0"/>
        <v>0</v>
      </c>
      <c r="E10" s="6">
        <v>0</v>
      </c>
      <c r="F10" s="47">
        <v>0</v>
      </c>
      <c r="G10" s="6">
        <f t="shared" si="1"/>
        <v>0</v>
      </c>
    </row>
    <row r="11" spans="1:8" x14ac:dyDescent="0.2">
      <c r="A11" s="34"/>
      <c r="B11" s="6"/>
      <c r="C11" s="47"/>
      <c r="D11" s="6"/>
      <c r="E11" s="6"/>
      <c r="F11" s="47"/>
      <c r="G11" s="6"/>
    </row>
    <row r="12" spans="1:8" x14ac:dyDescent="0.2">
      <c r="A12" s="34" t="s">
        <v>41</v>
      </c>
      <c r="B12" s="6">
        <v>0</v>
      </c>
      <c r="C12" s="47">
        <v>0</v>
      </c>
      <c r="D12" s="6">
        <f t="shared" si="0"/>
        <v>0</v>
      </c>
      <c r="E12" s="6">
        <v>0</v>
      </c>
      <c r="F12" s="47">
        <v>0</v>
      </c>
      <c r="G12" s="6">
        <f t="shared" si="1"/>
        <v>0</v>
      </c>
    </row>
    <row r="13" spans="1:8" x14ac:dyDescent="0.2">
      <c r="A13" s="34"/>
      <c r="B13" s="6"/>
      <c r="C13" s="47"/>
      <c r="D13" s="6"/>
      <c r="E13" s="6"/>
      <c r="F13" s="47"/>
      <c r="G13" s="6"/>
    </row>
    <row r="14" spans="1:8" x14ac:dyDescent="0.2">
      <c r="A14" s="34" t="s">
        <v>66</v>
      </c>
      <c r="B14" s="6">
        <v>0</v>
      </c>
      <c r="C14" s="47">
        <v>0</v>
      </c>
      <c r="D14" s="6">
        <f t="shared" si="0"/>
        <v>0</v>
      </c>
      <c r="E14" s="6">
        <v>0</v>
      </c>
      <c r="F14" s="47">
        <v>0</v>
      </c>
      <c r="G14" s="6">
        <f t="shared" si="1"/>
        <v>0</v>
      </c>
    </row>
    <row r="15" spans="1:8" x14ac:dyDescent="0.2">
      <c r="A15" s="35"/>
      <c r="B15" s="10"/>
      <c r="C15" s="10"/>
      <c r="D15" s="10"/>
      <c r="E15" s="10"/>
      <c r="F15" s="54"/>
      <c r="G15" s="10"/>
    </row>
    <row r="16" spans="1:8" x14ac:dyDescent="0.2">
      <c r="A16" s="36" t="s">
        <v>77</v>
      </c>
      <c r="B16" s="8">
        <f>SUM(B6:B14)</f>
        <v>96343302</v>
      </c>
      <c r="C16" s="8">
        <f>SUM(C6:C14)</f>
        <v>14169038.719999999</v>
      </c>
      <c r="D16" s="8">
        <f t="shared" ref="D16:G16" si="2">SUM(D6:D14)</f>
        <v>110512340.72</v>
      </c>
      <c r="E16" s="8">
        <f t="shared" si="2"/>
        <v>103044300.17999999</v>
      </c>
      <c r="F16" s="8">
        <f t="shared" si="2"/>
        <v>102333528.25</v>
      </c>
      <c r="G16" s="8">
        <f t="shared" si="2"/>
        <v>7468040.5399999935</v>
      </c>
    </row>
    <row r="18" spans="1:6" x14ac:dyDescent="0.2">
      <c r="A18" s="43" t="s">
        <v>132</v>
      </c>
    </row>
    <row r="23" spans="1:6" ht="22.5" customHeight="1" x14ac:dyDescent="0.2">
      <c r="A23" s="65" t="s">
        <v>129</v>
      </c>
      <c r="B23" s="65"/>
      <c r="C23" s="42"/>
      <c r="D23" s="65" t="s">
        <v>130</v>
      </c>
      <c r="E23" s="65"/>
      <c r="F23" s="65"/>
    </row>
  </sheetData>
  <sheetProtection formatCells="0" formatColumns="0" formatRows="0" autoFilter="0"/>
  <mergeCells count="4">
    <mergeCell ref="G2:G3"/>
    <mergeCell ref="A1:G1"/>
    <mergeCell ref="A23:B23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D6:G15 D16:G16 B16:C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0"/>
  <sheetViews>
    <sheetView showGridLines="0" topLeftCell="A24" zoomScaleNormal="100" workbookViewId="0">
      <selection activeCell="K19" sqref="K1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0" t="s">
        <v>133</v>
      </c>
      <c r="B1" s="61"/>
      <c r="C1" s="61"/>
      <c r="D1" s="61"/>
      <c r="E1" s="61"/>
      <c r="F1" s="61"/>
      <c r="G1" s="62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3"/>
      <c r="B3" s="26" t="s">
        <v>0</v>
      </c>
      <c r="C3" s="27"/>
      <c r="D3" s="27"/>
      <c r="E3" s="27"/>
      <c r="F3" s="28"/>
      <c r="G3" s="63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4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2"/>
      <c r="B6" s="18"/>
      <c r="C6" s="18"/>
      <c r="D6" s="18"/>
      <c r="E6" s="55"/>
      <c r="F6" s="18"/>
      <c r="G6" s="18"/>
    </row>
    <row r="7" spans="1:7" x14ac:dyDescent="0.2">
      <c r="A7" t="s">
        <v>137</v>
      </c>
      <c r="B7" s="45">
        <v>3545022</v>
      </c>
      <c r="C7" s="52">
        <v>-163558.26</v>
      </c>
      <c r="D7" s="6">
        <f>+B7+C7</f>
        <v>3381463.74</v>
      </c>
      <c r="E7" s="52">
        <v>3369563.12</v>
      </c>
      <c r="F7" s="16">
        <v>3364091.09</v>
      </c>
      <c r="G7" s="6">
        <f>+D7-E7</f>
        <v>11900.620000000112</v>
      </c>
    </row>
    <row r="8" spans="1:7" x14ac:dyDescent="0.2">
      <c r="A8" t="s">
        <v>138</v>
      </c>
      <c r="B8" s="45">
        <v>10539398</v>
      </c>
      <c r="C8" s="52">
        <v>3559696.96</v>
      </c>
      <c r="D8" s="6">
        <f t="shared" ref="D8:D14" si="0">+B8+C8</f>
        <v>14099094.960000001</v>
      </c>
      <c r="E8" s="52">
        <v>7727474.5999999996</v>
      </c>
      <c r="F8" s="16">
        <v>7536808.6699999999</v>
      </c>
      <c r="G8" s="6">
        <f t="shared" ref="G8:G14" si="1">+D8-E8</f>
        <v>6371620.3600000013</v>
      </c>
    </row>
    <row r="9" spans="1:7" x14ac:dyDescent="0.2">
      <c r="A9" t="s">
        <v>139</v>
      </c>
      <c r="B9" s="45">
        <v>5515069</v>
      </c>
      <c r="C9" s="52">
        <v>5645</v>
      </c>
      <c r="D9" s="6">
        <f t="shared" si="0"/>
        <v>5520714</v>
      </c>
      <c r="E9" s="52">
        <v>5391195.1399999997</v>
      </c>
      <c r="F9" s="16">
        <v>5351197.1900000004</v>
      </c>
      <c r="G9" s="6">
        <f t="shared" si="1"/>
        <v>129518.86000000034</v>
      </c>
    </row>
    <row r="10" spans="1:7" x14ac:dyDescent="0.2">
      <c r="A10" t="s">
        <v>140</v>
      </c>
      <c r="B10" s="45">
        <v>23340413</v>
      </c>
      <c r="C10" s="52">
        <v>3885614.1</v>
      </c>
      <c r="D10" s="6">
        <f t="shared" si="0"/>
        <v>27226027.100000001</v>
      </c>
      <c r="E10" s="52">
        <v>27084573.370000001</v>
      </c>
      <c r="F10" s="16">
        <v>26986200.379999999</v>
      </c>
      <c r="G10" s="6">
        <f t="shared" si="1"/>
        <v>141453.73000000045</v>
      </c>
    </row>
    <row r="11" spans="1:7" x14ac:dyDescent="0.2">
      <c r="A11" t="s">
        <v>141</v>
      </c>
      <c r="B11" s="45">
        <v>11416031</v>
      </c>
      <c r="C11" s="52">
        <v>2783912.65</v>
      </c>
      <c r="D11" s="6">
        <f t="shared" si="0"/>
        <v>14199943.65</v>
      </c>
      <c r="E11" s="52">
        <v>14122004.68</v>
      </c>
      <c r="F11" s="16">
        <v>14097700.68</v>
      </c>
      <c r="G11" s="6">
        <f t="shared" si="1"/>
        <v>77938.970000000671</v>
      </c>
    </row>
    <row r="12" spans="1:7" x14ac:dyDescent="0.2">
      <c r="A12" t="s">
        <v>142</v>
      </c>
      <c r="B12" s="45">
        <v>6905975</v>
      </c>
      <c r="C12" s="52">
        <v>913740.59</v>
      </c>
      <c r="D12" s="6">
        <f t="shared" si="0"/>
        <v>7819715.5899999999</v>
      </c>
      <c r="E12" s="52">
        <v>7725864.5199999996</v>
      </c>
      <c r="F12" s="16">
        <v>7393969.4299999997</v>
      </c>
      <c r="G12" s="6">
        <f t="shared" si="1"/>
        <v>93851.070000000298</v>
      </c>
    </row>
    <row r="13" spans="1:7" x14ac:dyDescent="0.2">
      <c r="A13" t="s">
        <v>143</v>
      </c>
      <c r="B13" s="45">
        <v>16164993</v>
      </c>
      <c r="C13" s="52">
        <v>2537127.09</v>
      </c>
      <c r="D13" s="6">
        <f t="shared" si="0"/>
        <v>18702120.09</v>
      </c>
      <c r="E13" s="52">
        <v>18090894.629999999</v>
      </c>
      <c r="F13" s="16">
        <v>18079950.609999999</v>
      </c>
      <c r="G13" s="6">
        <f t="shared" si="1"/>
        <v>611225.46000000089</v>
      </c>
    </row>
    <row r="14" spans="1:7" x14ac:dyDescent="0.2">
      <c r="A14" t="s">
        <v>144</v>
      </c>
      <c r="B14" s="45">
        <v>18916401</v>
      </c>
      <c r="C14" s="52">
        <v>646860.59</v>
      </c>
      <c r="D14" s="6">
        <f t="shared" si="0"/>
        <v>19563261.59</v>
      </c>
      <c r="E14" s="52">
        <v>19532730.120000001</v>
      </c>
      <c r="F14" s="16">
        <v>19523610.199999999</v>
      </c>
      <c r="G14" s="6">
        <f t="shared" si="1"/>
        <v>30531.469999998808</v>
      </c>
    </row>
    <row r="15" spans="1:7" x14ac:dyDescent="0.2">
      <c r="A15" s="30"/>
      <c r="B15" s="7"/>
      <c r="C15" s="7"/>
      <c r="D15" s="7"/>
      <c r="E15" s="56"/>
      <c r="F15" s="7"/>
      <c r="G15" s="7"/>
    </row>
    <row r="16" spans="1:7" x14ac:dyDescent="0.2">
      <c r="A16" s="31" t="s">
        <v>77</v>
      </c>
      <c r="B16" s="11">
        <f>SUM(B7:B14)</f>
        <v>96343302</v>
      </c>
      <c r="C16" s="11">
        <f t="shared" ref="C16:G16" si="2">SUM(C7:C14)</f>
        <v>14169038.720000001</v>
      </c>
      <c r="D16" s="11">
        <f t="shared" si="2"/>
        <v>110512340.72000001</v>
      </c>
      <c r="E16" s="11">
        <f t="shared" si="2"/>
        <v>103044300.18000001</v>
      </c>
      <c r="F16" s="11">
        <f t="shared" si="2"/>
        <v>102333528.25</v>
      </c>
      <c r="G16" s="11">
        <f t="shared" si="2"/>
        <v>7468040.5400000028</v>
      </c>
    </row>
    <row r="19" spans="1:7" ht="45" customHeight="1" x14ac:dyDescent="0.2">
      <c r="A19" s="60" t="s">
        <v>134</v>
      </c>
      <c r="B19" s="61"/>
      <c r="C19" s="61"/>
      <c r="D19" s="61"/>
      <c r="E19" s="61"/>
      <c r="F19" s="61"/>
      <c r="G19" s="62"/>
    </row>
    <row r="21" spans="1:7" x14ac:dyDescent="0.2">
      <c r="A21" s="23"/>
      <c r="B21" s="26" t="s">
        <v>0</v>
      </c>
      <c r="C21" s="27"/>
      <c r="D21" s="27"/>
      <c r="E21" s="27"/>
      <c r="F21" s="28"/>
      <c r="G21" s="63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64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x14ac:dyDescent="0.2">
      <c r="A25" s="30" t="s">
        <v>81</v>
      </c>
      <c r="B25" s="16"/>
      <c r="C25" s="16"/>
      <c r="D25" s="16"/>
      <c r="E25" s="16"/>
      <c r="F25" s="16"/>
      <c r="G25" s="16"/>
    </row>
    <row r="26" spans="1:7" x14ac:dyDescent="0.2">
      <c r="A26" s="30" t="s">
        <v>82</v>
      </c>
      <c r="B26" s="16"/>
      <c r="C26" s="16"/>
      <c r="D26" s="16"/>
      <c r="E26" s="16"/>
      <c r="F26" s="16"/>
      <c r="G26" s="16"/>
    </row>
    <row r="27" spans="1:7" x14ac:dyDescent="0.2">
      <c r="A27" s="30" t="s">
        <v>83</v>
      </c>
      <c r="B27" s="16"/>
      <c r="C27" s="16"/>
      <c r="D27" s="16"/>
      <c r="E27" s="16"/>
      <c r="F27" s="16"/>
      <c r="G27" s="16"/>
    </row>
    <row r="28" spans="1:7" x14ac:dyDescent="0.2">
      <c r="A28" s="30" t="s">
        <v>84</v>
      </c>
      <c r="B28" s="16"/>
      <c r="C28" s="16"/>
      <c r="D28" s="16"/>
      <c r="E28" s="16"/>
      <c r="F28" s="16"/>
      <c r="G28" s="16"/>
    </row>
    <row r="29" spans="1:7" x14ac:dyDescent="0.2">
      <c r="A29" s="2"/>
      <c r="B29" s="17"/>
      <c r="C29" s="17"/>
      <c r="D29" s="17"/>
      <c r="E29" s="17"/>
      <c r="F29" s="17"/>
      <c r="G29" s="17"/>
    </row>
    <row r="30" spans="1:7" x14ac:dyDescent="0.2">
      <c r="A30" s="31" t="s">
        <v>77</v>
      </c>
      <c r="B30" s="11"/>
      <c r="C30" s="11"/>
      <c r="D30" s="11"/>
      <c r="E30" s="11"/>
      <c r="F30" s="11"/>
      <c r="G30" s="11"/>
    </row>
    <row r="33" spans="1:7" ht="45" customHeight="1" x14ac:dyDescent="0.2">
      <c r="A33" s="60" t="s">
        <v>135</v>
      </c>
      <c r="B33" s="61"/>
      <c r="C33" s="61"/>
      <c r="D33" s="61"/>
      <c r="E33" s="61"/>
      <c r="F33" s="61"/>
      <c r="G33" s="62"/>
    </row>
    <row r="34" spans="1:7" x14ac:dyDescent="0.2">
      <c r="A34" s="23"/>
      <c r="B34" s="26" t="s">
        <v>0</v>
      </c>
      <c r="C34" s="27"/>
      <c r="D34" s="27"/>
      <c r="E34" s="27"/>
      <c r="F34" s="28"/>
      <c r="G34" s="63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64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4"/>
      <c r="B37" s="15"/>
      <c r="C37" s="15"/>
      <c r="D37" s="15"/>
      <c r="E37" s="15"/>
      <c r="F37" s="57"/>
      <c r="G37" s="15"/>
    </row>
    <row r="38" spans="1:7" ht="22.5" x14ac:dyDescent="0.2">
      <c r="A38" s="32" t="s">
        <v>85</v>
      </c>
      <c r="B38" s="45">
        <v>96343302</v>
      </c>
      <c r="C38" s="52">
        <v>14169038.720000001</v>
      </c>
      <c r="D38" s="16">
        <f>+B38+C38</f>
        <v>110512340.72</v>
      </c>
      <c r="E38" s="16">
        <v>103044300.18000001</v>
      </c>
      <c r="F38" s="52">
        <v>102333528.25</v>
      </c>
      <c r="G38" s="16">
        <f>+D38-E38</f>
        <v>7468040.5399999917</v>
      </c>
    </row>
    <row r="39" spans="1:7" x14ac:dyDescent="0.2">
      <c r="A39" s="32"/>
      <c r="B39" s="45"/>
      <c r="C39" s="52"/>
      <c r="D39" s="16"/>
      <c r="E39" s="16"/>
      <c r="F39" s="52"/>
      <c r="G39" s="16"/>
    </row>
    <row r="40" spans="1:7" x14ac:dyDescent="0.2">
      <c r="A40" s="32" t="s">
        <v>86</v>
      </c>
      <c r="B40" s="45">
        <v>0</v>
      </c>
      <c r="C40" s="52">
        <v>0</v>
      </c>
      <c r="D40" s="16">
        <f t="shared" ref="D40:D50" si="3">+B40+C40</f>
        <v>0</v>
      </c>
      <c r="E40" s="16">
        <v>0</v>
      </c>
      <c r="F40" s="52">
        <v>0</v>
      </c>
      <c r="G40" s="16">
        <f t="shared" ref="G40:G50" si="4">+D40-E40</f>
        <v>0</v>
      </c>
    </row>
    <row r="41" spans="1:7" x14ac:dyDescent="0.2">
      <c r="A41" s="32"/>
      <c r="B41" s="45"/>
      <c r="C41" s="52"/>
      <c r="D41" s="16"/>
      <c r="E41" s="16"/>
      <c r="F41" s="52"/>
      <c r="G41" s="16"/>
    </row>
    <row r="42" spans="1:7" ht="22.5" x14ac:dyDescent="0.2">
      <c r="A42" s="32" t="s">
        <v>87</v>
      </c>
      <c r="B42" s="45">
        <v>0</v>
      </c>
      <c r="C42" s="52">
        <v>0</v>
      </c>
      <c r="D42" s="16">
        <f t="shared" si="3"/>
        <v>0</v>
      </c>
      <c r="E42" s="16">
        <v>0</v>
      </c>
      <c r="F42" s="52">
        <v>0</v>
      </c>
      <c r="G42" s="16">
        <f t="shared" si="4"/>
        <v>0</v>
      </c>
    </row>
    <row r="43" spans="1:7" x14ac:dyDescent="0.2">
      <c r="A43" s="32"/>
      <c r="B43" s="45"/>
      <c r="C43" s="52"/>
      <c r="D43" s="16"/>
      <c r="E43" s="16"/>
      <c r="F43" s="52"/>
      <c r="G43" s="16"/>
    </row>
    <row r="44" spans="1:7" ht="22.5" x14ac:dyDescent="0.2">
      <c r="A44" s="32" t="s">
        <v>88</v>
      </c>
      <c r="B44" s="45">
        <v>0</v>
      </c>
      <c r="C44" s="52">
        <v>0</v>
      </c>
      <c r="D44" s="16">
        <f t="shared" si="3"/>
        <v>0</v>
      </c>
      <c r="E44" s="16">
        <v>0</v>
      </c>
      <c r="F44" s="52">
        <v>0</v>
      </c>
      <c r="G44" s="16">
        <f t="shared" si="4"/>
        <v>0</v>
      </c>
    </row>
    <row r="45" spans="1:7" x14ac:dyDescent="0.2">
      <c r="A45" s="32"/>
      <c r="B45" s="45"/>
      <c r="C45" s="52"/>
      <c r="D45" s="16"/>
      <c r="E45" s="16"/>
      <c r="F45" s="52"/>
      <c r="G45" s="16"/>
    </row>
    <row r="46" spans="1:7" ht="22.5" x14ac:dyDescent="0.2">
      <c r="A46" s="32" t="s">
        <v>89</v>
      </c>
      <c r="B46" s="45">
        <v>0</v>
      </c>
      <c r="C46" s="52">
        <v>0</v>
      </c>
      <c r="D46" s="16">
        <f t="shared" si="3"/>
        <v>0</v>
      </c>
      <c r="E46" s="16">
        <v>0</v>
      </c>
      <c r="F46" s="52">
        <v>0</v>
      </c>
      <c r="G46" s="16">
        <f t="shared" si="4"/>
        <v>0</v>
      </c>
    </row>
    <row r="47" spans="1:7" x14ac:dyDescent="0.2">
      <c r="A47" s="32"/>
      <c r="B47" s="45"/>
      <c r="C47" s="52"/>
      <c r="D47" s="16"/>
      <c r="E47" s="16"/>
      <c r="F47" s="52"/>
      <c r="G47" s="16"/>
    </row>
    <row r="48" spans="1:7" ht="22.5" x14ac:dyDescent="0.2">
      <c r="A48" s="32" t="s">
        <v>90</v>
      </c>
      <c r="B48" s="45">
        <v>0</v>
      </c>
      <c r="C48" s="52">
        <v>0</v>
      </c>
      <c r="D48" s="16">
        <f t="shared" si="3"/>
        <v>0</v>
      </c>
      <c r="E48" s="16">
        <v>0</v>
      </c>
      <c r="F48" s="52">
        <v>0</v>
      </c>
      <c r="G48" s="16">
        <f t="shared" si="4"/>
        <v>0</v>
      </c>
    </row>
    <row r="49" spans="1:7" x14ac:dyDescent="0.2">
      <c r="A49" s="32"/>
      <c r="B49" s="45"/>
      <c r="C49" s="52"/>
      <c r="D49" s="16"/>
      <c r="E49" s="16"/>
      <c r="F49" s="52"/>
      <c r="G49" s="16"/>
    </row>
    <row r="50" spans="1:7" x14ac:dyDescent="0.2">
      <c r="A50" s="32" t="s">
        <v>91</v>
      </c>
      <c r="B50" s="45">
        <v>0</v>
      </c>
      <c r="C50" s="52">
        <v>0</v>
      </c>
      <c r="D50" s="16">
        <f t="shared" si="3"/>
        <v>0</v>
      </c>
      <c r="E50" s="16">
        <v>0</v>
      </c>
      <c r="F50" s="52">
        <v>0</v>
      </c>
      <c r="G50" s="16">
        <f t="shared" si="4"/>
        <v>0</v>
      </c>
    </row>
    <row r="51" spans="1:7" x14ac:dyDescent="0.2">
      <c r="A51" s="33"/>
      <c r="B51" s="17"/>
      <c r="C51" s="17"/>
      <c r="D51" s="17"/>
      <c r="E51" s="17"/>
      <c r="F51" s="58"/>
      <c r="G51" s="17"/>
    </row>
    <row r="52" spans="1:7" x14ac:dyDescent="0.2">
      <c r="A52" s="22" t="s">
        <v>77</v>
      </c>
      <c r="B52" s="11">
        <f>SUM(B38:B50)</f>
        <v>96343302</v>
      </c>
      <c r="C52" s="11">
        <f t="shared" ref="C52:G52" si="5">SUM(C38:C50)</f>
        <v>14169038.720000001</v>
      </c>
      <c r="D52" s="11">
        <f t="shared" si="5"/>
        <v>110512340.72</v>
      </c>
      <c r="E52" s="11">
        <f t="shared" si="5"/>
        <v>103044300.18000001</v>
      </c>
      <c r="F52" s="11">
        <f t="shared" si="5"/>
        <v>102333528.25</v>
      </c>
      <c r="G52" s="11">
        <f t="shared" si="5"/>
        <v>7468040.5399999917</v>
      </c>
    </row>
    <row r="54" spans="1:7" x14ac:dyDescent="0.2">
      <c r="A54" s="43" t="s">
        <v>132</v>
      </c>
    </row>
    <row r="60" spans="1:7" ht="25.5" customHeight="1" x14ac:dyDescent="0.2">
      <c r="A60" s="65" t="s">
        <v>129</v>
      </c>
      <c r="B60" s="65"/>
      <c r="C60" s="41"/>
      <c r="D60" s="65" t="s">
        <v>130</v>
      </c>
      <c r="E60" s="65"/>
      <c r="F60" s="65"/>
    </row>
  </sheetData>
  <sheetProtection formatCells="0" formatColumns="0" formatRows="0" insertRows="0" deleteRows="0" autoFilter="0"/>
  <mergeCells count="8">
    <mergeCell ref="A1:G1"/>
    <mergeCell ref="A19:G19"/>
    <mergeCell ref="A33:G33"/>
    <mergeCell ref="A60:B60"/>
    <mergeCell ref="D60:F60"/>
    <mergeCell ref="G3:G4"/>
    <mergeCell ref="G21:G22"/>
    <mergeCell ref="G34:G35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ignoredErrors>
    <ignoredError sqref="D7:G14 B16:G16 D38:G51 D52:G52 B52:C5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zoomScaleNormal="100" workbookViewId="0">
      <selection activeCell="D42" sqref="D4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0" t="s">
        <v>136</v>
      </c>
      <c r="B1" s="66"/>
      <c r="C1" s="66"/>
      <c r="D1" s="66"/>
      <c r="E1" s="66"/>
      <c r="F1" s="66"/>
      <c r="G1" s="67"/>
    </row>
    <row r="2" spans="1:7" x14ac:dyDescent="0.2">
      <c r="A2" s="23"/>
      <c r="B2" s="26" t="s">
        <v>0</v>
      </c>
      <c r="C2" s="27"/>
      <c r="D2" s="27"/>
      <c r="E2" s="27"/>
      <c r="F2" s="28"/>
      <c r="G2" s="63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19" t="s">
        <v>92</v>
      </c>
      <c r="B6" s="48">
        <f>SUM(B7:B14)</f>
        <v>0</v>
      </c>
      <c r="C6" s="48">
        <f t="shared" ref="C6:G6" si="0">SUM(C7:C14)</f>
        <v>0</v>
      </c>
      <c r="D6" s="59">
        <f t="shared" si="0"/>
        <v>0</v>
      </c>
      <c r="E6" s="48">
        <f t="shared" si="0"/>
        <v>0</v>
      </c>
      <c r="F6" s="50">
        <f t="shared" si="0"/>
        <v>0</v>
      </c>
      <c r="G6" s="48">
        <f t="shared" si="0"/>
        <v>0</v>
      </c>
    </row>
    <row r="7" spans="1:7" x14ac:dyDescent="0.2">
      <c r="A7" s="29" t="s">
        <v>93</v>
      </c>
      <c r="B7" s="6">
        <v>0</v>
      </c>
      <c r="C7" s="6">
        <v>0</v>
      </c>
      <c r="D7" s="6">
        <f>+B7+C7</f>
        <v>0</v>
      </c>
      <c r="E7" s="6">
        <v>0</v>
      </c>
      <c r="F7" s="51">
        <v>0</v>
      </c>
      <c r="G7" s="6">
        <f>+D7-E7</f>
        <v>0</v>
      </c>
    </row>
    <row r="8" spans="1:7" x14ac:dyDescent="0.2">
      <c r="A8" s="29" t="s">
        <v>94</v>
      </c>
      <c r="B8" s="6">
        <v>0</v>
      </c>
      <c r="C8" s="6">
        <v>0</v>
      </c>
      <c r="D8" s="6">
        <f t="shared" ref="D8:D14" si="1">+B8+C8</f>
        <v>0</v>
      </c>
      <c r="E8" s="6">
        <v>0</v>
      </c>
      <c r="F8" s="51">
        <v>0</v>
      </c>
      <c r="G8" s="6">
        <f t="shared" ref="G8:G14" si="2">+D8-E8</f>
        <v>0</v>
      </c>
    </row>
    <row r="9" spans="1:7" x14ac:dyDescent="0.2">
      <c r="A9" s="29" t="s">
        <v>127</v>
      </c>
      <c r="B9" s="6">
        <v>0</v>
      </c>
      <c r="C9" s="6">
        <v>0</v>
      </c>
      <c r="D9" s="6">
        <f t="shared" si="1"/>
        <v>0</v>
      </c>
      <c r="E9" s="6">
        <v>0</v>
      </c>
      <c r="F9" s="51">
        <v>0</v>
      </c>
      <c r="G9" s="6">
        <f t="shared" si="2"/>
        <v>0</v>
      </c>
    </row>
    <row r="10" spans="1:7" x14ac:dyDescent="0.2">
      <c r="A10" s="29" t="s">
        <v>95</v>
      </c>
      <c r="B10" s="6">
        <v>0</v>
      </c>
      <c r="C10" s="6">
        <v>0</v>
      </c>
      <c r="D10" s="6">
        <f t="shared" si="1"/>
        <v>0</v>
      </c>
      <c r="E10" s="6">
        <v>0</v>
      </c>
      <c r="F10" s="51">
        <v>0</v>
      </c>
      <c r="G10" s="6">
        <f t="shared" si="2"/>
        <v>0</v>
      </c>
    </row>
    <row r="11" spans="1:7" x14ac:dyDescent="0.2">
      <c r="A11" s="29" t="s">
        <v>96</v>
      </c>
      <c r="B11" s="6">
        <v>0</v>
      </c>
      <c r="C11" s="6">
        <v>0</v>
      </c>
      <c r="D11" s="6">
        <f t="shared" si="1"/>
        <v>0</v>
      </c>
      <c r="E11" s="6">
        <v>0</v>
      </c>
      <c r="F11" s="51">
        <v>0</v>
      </c>
      <c r="G11" s="6">
        <f t="shared" si="2"/>
        <v>0</v>
      </c>
    </row>
    <row r="12" spans="1:7" x14ac:dyDescent="0.2">
      <c r="A12" s="29" t="s">
        <v>97</v>
      </c>
      <c r="B12" s="6">
        <v>0</v>
      </c>
      <c r="C12" s="6">
        <v>0</v>
      </c>
      <c r="D12" s="6">
        <f t="shared" si="1"/>
        <v>0</v>
      </c>
      <c r="E12" s="6">
        <v>0</v>
      </c>
      <c r="F12" s="51">
        <v>0</v>
      </c>
      <c r="G12" s="6">
        <f t="shared" si="2"/>
        <v>0</v>
      </c>
    </row>
    <row r="13" spans="1:7" x14ac:dyDescent="0.2">
      <c r="A13" s="29" t="s">
        <v>98</v>
      </c>
      <c r="B13" s="6">
        <v>0</v>
      </c>
      <c r="C13" s="6">
        <v>0</v>
      </c>
      <c r="D13" s="6">
        <f t="shared" si="1"/>
        <v>0</v>
      </c>
      <c r="E13" s="6">
        <v>0</v>
      </c>
      <c r="F13" s="51">
        <v>0</v>
      </c>
      <c r="G13" s="6">
        <f t="shared" si="2"/>
        <v>0</v>
      </c>
    </row>
    <row r="14" spans="1:7" x14ac:dyDescent="0.2">
      <c r="A14" s="29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51">
        <v>0</v>
      </c>
      <c r="G14" s="6">
        <f t="shared" si="2"/>
        <v>0</v>
      </c>
    </row>
    <row r="15" spans="1:7" x14ac:dyDescent="0.2">
      <c r="A15" s="20"/>
      <c r="B15" s="6"/>
      <c r="C15" s="6"/>
      <c r="D15" s="6"/>
      <c r="E15" s="6"/>
      <c r="F15" s="51"/>
      <c r="G15" s="6"/>
    </row>
    <row r="16" spans="1:7" x14ac:dyDescent="0.2">
      <c r="A16" s="19" t="s">
        <v>99</v>
      </c>
      <c r="B16" s="48">
        <f>SUM(B17:B23)</f>
        <v>96343302</v>
      </c>
      <c r="C16" s="48">
        <f t="shared" ref="C16:G16" si="3">SUM(C17:C23)</f>
        <v>14169038.720000001</v>
      </c>
      <c r="D16" s="48">
        <f t="shared" si="3"/>
        <v>110512340.72</v>
      </c>
      <c r="E16" s="48">
        <f t="shared" si="3"/>
        <v>103044300.18000001</v>
      </c>
      <c r="F16" s="50">
        <f t="shared" si="3"/>
        <v>102333528.25</v>
      </c>
      <c r="G16" s="48">
        <f t="shared" si="3"/>
        <v>7468040.5399999917</v>
      </c>
    </row>
    <row r="17" spans="1:7" x14ac:dyDescent="0.2">
      <c r="A17" s="29" t="s">
        <v>100</v>
      </c>
      <c r="B17" s="6">
        <v>0</v>
      </c>
      <c r="C17" s="47">
        <v>0</v>
      </c>
      <c r="D17" s="6">
        <f t="shared" ref="D17:D23" si="4">+B17+C17</f>
        <v>0</v>
      </c>
      <c r="E17" s="6">
        <v>0</v>
      </c>
      <c r="F17" s="47">
        <v>0</v>
      </c>
      <c r="G17" s="6">
        <f t="shared" ref="G17:G23" si="5">+D17-E17</f>
        <v>0</v>
      </c>
    </row>
    <row r="18" spans="1:7" x14ac:dyDescent="0.2">
      <c r="A18" s="29" t="s">
        <v>101</v>
      </c>
      <c r="B18" s="6">
        <v>0</v>
      </c>
      <c r="C18" s="47">
        <v>0</v>
      </c>
      <c r="D18" s="6">
        <f t="shared" si="4"/>
        <v>0</v>
      </c>
      <c r="E18" s="6">
        <v>0</v>
      </c>
      <c r="F18" s="47">
        <v>0</v>
      </c>
      <c r="G18" s="6">
        <f t="shared" si="5"/>
        <v>0</v>
      </c>
    </row>
    <row r="19" spans="1:7" x14ac:dyDescent="0.2">
      <c r="A19" s="29" t="s">
        <v>102</v>
      </c>
      <c r="B19" s="6">
        <v>0</v>
      </c>
      <c r="C19" s="47">
        <v>0</v>
      </c>
      <c r="D19" s="6">
        <f t="shared" si="4"/>
        <v>0</v>
      </c>
      <c r="E19" s="6">
        <v>0</v>
      </c>
      <c r="F19" s="47">
        <v>0</v>
      </c>
      <c r="G19" s="6">
        <f t="shared" si="5"/>
        <v>0</v>
      </c>
    </row>
    <row r="20" spans="1:7" x14ac:dyDescent="0.2">
      <c r="A20" s="29" t="s">
        <v>103</v>
      </c>
      <c r="B20" s="6">
        <v>96343302</v>
      </c>
      <c r="C20" s="47">
        <v>14169038.720000001</v>
      </c>
      <c r="D20" s="6">
        <f t="shared" si="4"/>
        <v>110512340.72</v>
      </c>
      <c r="E20" s="6">
        <v>103044300.18000001</v>
      </c>
      <c r="F20" s="47">
        <v>102333528.25</v>
      </c>
      <c r="G20" s="6">
        <f t="shared" si="5"/>
        <v>7468040.5399999917</v>
      </c>
    </row>
    <row r="21" spans="1:7" x14ac:dyDescent="0.2">
      <c r="A21" s="29" t="s">
        <v>104</v>
      </c>
      <c r="B21" s="6">
        <v>0</v>
      </c>
      <c r="C21" s="47">
        <v>0</v>
      </c>
      <c r="D21" s="6">
        <f t="shared" si="4"/>
        <v>0</v>
      </c>
      <c r="E21" s="6">
        <v>0</v>
      </c>
      <c r="F21" s="47">
        <v>0</v>
      </c>
      <c r="G21" s="6">
        <f t="shared" si="5"/>
        <v>0</v>
      </c>
    </row>
    <row r="22" spans="1:7" x14ac:dyDescent="0.2">
      <c r="A22" s="29" t="s">
        <v>105</v>
      </c>
      <c r="B22" s="6">
        <v>0</v>
      </c>
      <c r="C22" s="47">
        <v>0</v>
      </c>
      <c r="D22" s="6">
        <f t="shared" si="4"/>
        <v>0</v>
      </c>
      <c r="E22" s="6">
        <v>0</v>
      </c>
      <c r="F22" s="47">
        <v>0</v>
      </c>
      <c r="G22" s="6">
        <f t="shared" si="5"/>
        <v>0</v>
      </c>
    </row>
    <row r="23" spans="1:7" x14ac:dyDescent="0.2">
      <c r="A23" s="29" t="s">
        <v>106</v>
      </c>
      <c r="B23" s="6">
        <v>0</v>
      </c>
      <c r="C23" s="47">
        <v>0</v>
      </c>
      <c r="D23" s="6">
        <f t="shared" si="4"/>
        <v>0</v>
      </c>
      <c r="E23" s="6">
        <v>0</v>
      </c>
      <c r="F23" s="47">
        <v>0</v>
      </c>
      <c r="G23" s="6">
        <f t="shared" si="5"/>
        <v>0</v>
      </c>
    </row>
    <row r="24" spans="1:7" x14ac:dyDescent="0.2">
      <c r="A24" s="20"/>
      <c r="B24" s="6"/>
      <c r="C24" s="6"/>
      <c r="D24" s="6"/>
      <c r="E24" s="6"/>
      <c r="F24" s="51"/>
      <c r="G24" s="6"/>
    </row>
    <row r="25" spans="1:7" x14ac:dyDescent="0.2">
      <c r="A25" s="19" t="s">
        <v>107</v>
      </c>
      <c r="B25" s="48">
        <f>SUM(B26:B34)</f>
        <v>0</v>
      </c>
      <c r="C25" s="48">
        <f t="shared" ref="C25:G25" si="6">SUM(C26:C34)</f>
        <v>0</v>
      </c>
      <c r="D25" s="48">
        <f t="shared" si="6"/>
        <v>0</v>
      </c>
      <c r="E25" s="48">
        <f t="shared" si="6"/>
        <v>0</v>
      </c>
      <c r="F25" s="50">
        <f t="shared" si="6"/>
        <v>0</v>
      </c>
      <c r="G25" s="48">
        <f t="shared" si="6"/>
        <v>0</v>
      </c>
    </row>
    <row r="26" spans="1:7" x14ac:dyDescent="0.2">
      <c r="A26" s="29" t="s">
        <v>108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51">
        <v>0</v>
      </c>
      <c r="G26" s="6">
        <f t="shared" ref="G26:G34" si="8">+D26-E26</f>
        <v>0</v>
      </c>
    </row>
    <row r="27" spans="1:7" x14ac:dyDescent="0.2">
      <c r="A27" s="29" t="s">
        <v>109</v>
      </c>
      <c r="B27" s="6">
        <v>0</v>
      </c>
      <c r="C27" s="6">
        <v>0</v>
      </c>
      <c r="D27" s="6">
        <f t="shared" si="7"/>
        <v>0</v>
      </c>
      <c r="E27" s="6">
        <v>0</v>
      </c>
      <c r="F27" s="51">
        <v>0</v>
      </c>
      <c r="G27" s="6">
        <f t="shared" si="8"/>
        <v>0</v>
      </c>
    </row>
    <row r="28" spans="1:7" x14ac:dyDescent="0.2">
      <c r="A28" s="29" t="s">
        <v>110</v>
      </c>
      <c r="B28" s="6">
        <v>0</v>
      </c>
      <c r="C28" s="6">
        <v>0</v>
      </c>
      <c r="D28" s="6">
        <f t="shared" si="7"/>
        <v>0</v>
      </c>
      <c r="E28" s="6">
        <v>0</v>
      </c>
      <c r="F28" s="51">
        <v>0</v>
      </c>
      <c r="G28" s="6">
        <f t="shared" si="8"/>
        <v>0</v>
      </c>
    </row>
    <row r="29" spans="1:7" x14ac:dyDescent="0.2">
      <c r="A29" s="29" t="s">
        <v>111</v>
      </c>
      <c r="B29" s="6">
        <v>0</v>
      </c>
      <c r="C29" s="6">
        <v>0</v>
      </c>
      <c r="D29" s="6">
        <f t="shared" si="7"/>
        <v>0</v>
      </c>
      <c r="E29" s="6">
        <v>0</v>
      </c>
      <c r="F29" s="51">
        <v>0</v>
      </c>
      <c r="G29" s="6">
        <f t="shared" si="8"/>
        <v>0</v>
      </c>
    </row>
    <row r="30" spans="1:7" x14ac:dyDescent="0.2">
      <c r="A30" s="29" t="s">
        <v>112</v>
      </c>
      <c r="B30" s="6">
        <v>0</v>
      </c>
      <c r="C30" s="6">
        <v>0</v>
      </c>
      <c r="D30" s="6">
        <f t="shared" si="7"/>
        <v>0</v>
      </c>
      <c r="E30" s="6">
        <v>0</v>
      </c>
      <c r="F30" s="51">
        <v>0</v>
      </c>
      <c r="G30" s="6">
        <f t="shared" si="8"/>
        <v>0</v>
      </c>
    </row>
    <row r="31" spans="1:7" x14ac:dyDescent="0.2">
      <c r="A31" s="29" t="s">
        <v>113</v>
      </c>
      <c r="B31" s="6">
        <v>0</v>
      </c>
      <c r="C31" s="6">
        <v>0</v>
      </c>
      <c r="D31" s="6">
        <f t="shared" si="7"/>
        <v>0</v>
      </c>
      <c r="E31" s="6">
        <v>0</v>
      </c>
      <c r="F31" s="51">
        <v>0</v>
      </c>
      <c r="G31" s="6">
        <f t="shared" si="8"/>
        <v>0</v>
      </c>
    </row>
    <row r="32" spans="1:7" x14ac:dyDescent="0.2">
      <c r="A32" s="29" t="s">
        <v>114</v>
      </c>
      <c r="B32" s="6">
        <v>0</v>
      </c>
      <c r="C32" s="6">
        <v>0</v>
      </c>
      <c r="D32" s="6">
        <f t="shared" si="7"/>
        <v>0</v>
      </c>
      <c r="E32" s="6">
        <v>0</v>
      </c>
      <c r="F32" s="51">
        <v>0</v>
      </c>
      <c r="G32" s="6">
        <f t="shared" si="8"/>
        <v>0</v>
      </c>
    </row>
    <row r="33" spans="1:7" x14ac:dyDescent="0.2">
      <c r="A33" s="29" t="s">
        <v>115</v>
      </c>
      <c r="B33" s="6">
        <v>0</v>
      </c>
      <c r="C33" s="6">
        <v>0</v>
      </c>
      <c r="D33" s="6">
        <f t="shared" si="7"/>
        <v>0</v>
      </c>
      <c r="E33" s="6">
        <v>0</v>
      </c>
      <c r="F33" s="51">
        <v>0</v>
      </c>
      <c r="G33" s="6">
        <f t="shared" si="8"/>
        <v>0</v>
      </c>
    </row>
    <row r="34" spans="1:7" x14ac:dyDescent="0.2">
      <c r="A34" s="29" t="s">
        <v>116</v>
      </c>
      <c r="B34" s="6">
        <v>0</v>
      </c>
      <c r="C34" s="6">
        <v>0</v>
      </c>
      <c r="D34" s="6">
        <f t="shared" si="7"/>
        <v>0</v>
      </c>
      <c r="E34" s="6">
        <v>0</v>
      </c>
      <c r="F34" s="51">
        <v>0</v>
      </c>
      <c r="G34" s="6">
        <f t="shared" si="8"/>
        <v>0</v>
      </c>
    </row>
    <row r="35" spans="1:7" x14ac:dyDescent="0.2">
      <c r="A35" s="20"/>
      <c r="B35" s="6"/>
      <c r="C35" s="6"/>
      <c r="D35" s="6"/>
      <c r="E35" s="6"/>
      <c r="F35" s="51"/>
      <c r="G35" s="6"/>
    </row>
    <row r="36" spans="1:7" x14ac:dyDescent="0.2">
      <c r="A36" s="19" t="s">
        <v>117</v>
      </c>
      <c r="B36" s="48">
        <f>SUM(B37:B40)</f>
        <v>0</v>
      </c>
      <c r="C36" s="48">
        <f t="shared" ref="C36:G36" si="9">SUM(C37:C40)</f>
        <v>0</v>
      </c>
      <c r="D36" s="48">
        <f t="shared" si="9"/>
        <v>0</v>
      </c>
      <c r="E36" s="48">
        <f t="shared" si="9"/>
        <v>0</v>
      </c>
      <c r="F36" s="50">
        <f t="shared" si="9"/>
        <v>0</v>
      </c>
      <c r="G36" s="48">
        <f t="shared" si="9"/>
        <v>0</v>
      </c>
    </row>
    <row r="37" spans="1:7" x14ac:dyDescent="0.2">
      <c r="A37" s="29" t="s">
        <v>118</v>
      </c>
      <c r="B37" s="6">
        <v>0</v>
      </c>
      <c r="C37" s="6">
        <v>0</v>
      </c>
      <c r="D37" s="6">
        <f t="shared" ref="D37:D40" si="10">+B37+C37</f>
        <v>0</v>
      </c>
      <c r="E37" s="6">
        <v>0</v>
      </c>
      <c r="F37" s="51">
        <v>0</v>
      </c>
      <c r="G37" s="6">
        <f t="shared" ref="G37:G40" si="11">+D37-E37</f>
        <v>0</v>
      </c>
    </row>
    <row r="38" spans="1:7" ht="22.5" x14ac:dyDescent="0.2">
      <c r="A38" s="29" t="s">
        <v>119</v>
      </c>
      <c r="B38" s="6">
        <v>0</v>
      </c>
      <c r="C38" s="6">
        <v>0</v>
      </c>
      <c r="D38" s="6">
        <f t="shared" si="10"/>
        <v>0</v>
      </c>
      <c r="E38" s="6">
        <v>0</v>
      </c>
      <c r="F38" s="51">
        <v>0</v>
      </c>
      <c r="G38" s="6">
        <f t="shared" si="11"/>
        <v>0</v>
      </c>
    </row>
    <row r="39" spans="1:7" x14ac:dyDescent="0.2">
      <c r="A39" s="29" t="s">
        <v>120</v>
      </c>
      <c r="B39" s="6">
        <v>0</v>
      </c>
      <c r="C39" s="6">
        <v>0</v>
      </c>
      <c r="D39" s="6">
        <f t="shared" si="10"/>
        <v>0</v>
      </c>
      <c r="E39" s="6">
        <v>0</v>
      </c>
      <c r="F39" s="51">
        <v>0</v>
      </c>
      <c r="G39" s="6">
        <f t="shared" si="11"/>
        <v>0</v>
      </c>
    </row>
    <row r="40" spans="1:7" x14ac:dyDescent="0.2">
      <c r="A40" s="29" t="s">
        <v>121</v>
      </c>
      <c r="B40" s="6">
        <v>0</v>
      </c>
      <c r="C40" s="6">
        <v>0</v>
      </c>
      <c r="D40" s="6">
        <f t="shared" si="10"/>
        <v>0</v>
      </c>
      <c r="E40" s="6">
        <v>0</v>
      </c>
      <c r="F40" s="51">
        <v>0</v>
      </c>
      <c r="G40" s="6">
        <f t="shared" si="11"/>
        <v>0</v>
      </c>
    </row>
    <row r="41" spans="1:7" x14ac:dyDescent="0.2">
      <c r="A41" s="20"/>
      <c r="B41" s="44"/>
      <c r="C41" s="6"/>
      <c r="D41" s="6"/>
      <c r="E41" s="7"/>
      <c r="F41" s="51"/>
      <c r="G41" s="6"/>
    </row>
    <row r="42" spans="1:7" x14ac:dyDescent="0.2">
      <c r="A42" s="22" t="s">
        <v>77</v>
      </c>
      <c r="B42" s="11">
        <f>+B6+B16+B25+B36</f>
        <v>96343302</v>
      </c>
      <c r="C42" s="11">
        <f t="shared" ref="C42:G42" si="12">+C6+C16+C25+C36</f>
        <v>14169038.720000001</v>
      </c>
      <c r="D42" s="11">
        <f t="shared" si="12"/>
        <v>110512340.72</v>
      </c>
      <c r="E42" s="11">
        <f t="shared" si="12"/>
        <v>103044300.18000001</v>
      </c>
      <c r="F42" s="11">
        <f t="shared" si="12"/>
        <v>102333528.25</v>
      </c>
      <c r="G42" s="11">
        <f t="shared" si="12"/>
        <v>7468040.5399999917</v>
      </c>
    </row>
    <row r="44" spans="1:7" x14ac:dyDescent="0.2">
      <c r="A44" s="43" t="s">
        <v>132</v>
      </c>
    </row>
    <row r="50" spans="1:6" ht="25.5" customHeight="1" x14ac:dyDescent="0.2">
      <c r="A50" s="65" t="s">
        <v>129</v>
      </c>
      <c r="B50" s="65"/>
      <c r="C50" s="41"/>
      <c r="D50" s="65" t="s">
        <v>130</v>
      </c>
      <c r="E50" s="65"/>
      <c r="F50" s="65"/>
    </row>
  </sheetData>
  <sheetProtection formatCells="0" formatColumns="0" formatRows="0" autoFilter="0"/>
  <mergeCells count="4">
    <mergeCell ref="G2:G3"/>
    <mergeCell ref="A1:G1"/>
    <mergeCell ref="A50:B50"/>
    <mergeCell ref="D50:F50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B6:G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2025-02-14T00:39:36Z</cp:lastPrinted>
  <dcterms:created xsi:type="dcterms:W3CDTF">2014-02-10T03:37:14Z</dcterms:created>
  <dcterms:modified xsi:type="dcterms:W3CDTF">2025-02-14T00:39:42Z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